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360" windowHeight="8145" activeTab="1"/>
  </bookViews>
  <sheets>
    <sheet name="Instructions" sheetId="4" r:id="rId1"/>
    <sheet name="Summary" sheetId="3" r:id="rId2"/>
    <sheet name="Masters Free Routines" sheetId="2" r:id="rId3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N6" i="2"/>
  <c r="N7" i="2"/>
  <c r="P5" i="2"/>
  <c r="N8" i="2"/>
  <c r="N9" i="2"/>
  <c r="N10" i="2"/>
  <c r="P8" i="2"/>
  <c r="D9" i="2"/>
  <c r="E4" i="3"/>
  <c r="N15" i="2"/>
  <c r="N16" i="2"/>
  <c r="N17" i="2"/>
  <c r="P15" i="2"/>
  <c r="N18" i="2"/>
  <c r="N19" i="2"/>
  <c r="N20" i="2"/>
  <c r="P18" i="2"/>
  <c r="D19" i="2"/>
  <c r="E5" i="3"/>
  <c r="N25" i="2"/>
  <c r="N26" i="2"/>
  <c r="N27" i="2"/>
  <c r="P25" i="2"/>
  <c r="N28" i="2"/>
  <c r="N29" i="2"/>
  <c r="N30" i="2"/>
  <c r="P28" i="2"/>
  <c r="D29" i="2"/>
  <c r="E6" i="3"/>
  <c r="N35" i="2"/>
  <c r="N36" i="2"/>
  <c r="N37" i="2"/>
  <c r="P35" i="2"/>
  <c r="N38" i="2"/>
  <c r="N39" i="2"/>
  <c r="N40" i="2"/>
  <c r="P38" i="2"/>
  <c r="D39" i="2"/>
  <c r="E7" i="3"/>
  <c r="F4" i="3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N46" i="2"/>
  <c r="N47" i="2"/>
  <c r="N45" i="2"/>
  <c r="P45" i="2"/>
  <c r="N48" i="2"/>
  <c r="N49" i="2"/>
  <c r="N50" i="2"/>
  <c r="P48" i="2"/>
  <c r="D49" i="2"/>
  <c r="E8" i="3"/>
  <c r="D59" i="2"/>
  <c r="E9" i="3"/>
  <c r="D69" i="2"/>
  <c r="E10" i="3"/>
  <c r="D79" i="2"/>
  <c r="E11" i="3"/>
  <c r="D89" i="2"/>
  <c r="E12" i="3"/>
  <c r="D99" i="2"/>
  <c r="E13" i="3"/>
  <c r="D109" i="2"/>
  <c r="E14" i="3"/>
  <c r="D119" i="2"/>
  <c r="E15" i="3"/>
  <c r="D129" i="2"/>
  <c r="E16" i="3"/>
  <c r="D139" i="2"/>
  <c r="E17" i="3"/>
  <c r="D149" i="2"/>
  <c r="E18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N65" i="2"/>
  <c r="N66" i="2"/>
  <c r="N67" i="2"/>
  <c r="P65" i="2"/>
  <c r="N68" i="2"/>
  <c r="N69" i="2"/>
  <c r="N70" i="2"/>
  <c r="P68" i="2"/>
  <c r="T67" i="2"/>
  <c r="T68" i="2"/>
  <c r="T69" i="2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T7" i="2"/>
  <c r="T8" i="2"/>
  <c r="T9" i="2"/>
  <c r="T17" i="2"/>
  <c r="T18" i="2"/>
  <c r="T19" i="2"/>
  <c r="T27" i="2"/>
  <c r="T28" i="2"/>
  <c r="T29" i="2"/>
  <c r="T37" i="2"/>
  <c r="T38" i="2"/>
  <c r="T39" i="2"/>
  <c r="T47" i="2"/>
  <c r="T48" i="2"/>
  <c r="T49" i="2"/>
  <c r="N55" i="2"/>
  <c r="N56" i="2"/>
  <c r="N57" i="2"/>
  <c r="P55" i="2"/>
  <c r="N58" i="2"/>
  <c r="N59" i="2"/>
  <c r="N60" i="2"/>
  <c r="P58" i="2"/>
  <c r="T57" i="2"/>
  <c r="T58" i="2"/>
  <c r="T59" i="2"/>
  <c r="N75" i="2"/>
  <c r="N76" i="2"/>
  <c r="N77" i="2"/>
  <c r="P75" i="2"/>
  <c r="N78" i="2"/>
  <c r="N79" i="2"/>
  <c r="N80" i="2"/>
  <c r="P78" i="2"/>
  <c r="T77" i="2"/>
  <c r="T78" i="2"/>
  <c r="T79" i="2"/>
  <c r="N85" i="2"/>
  <c r="N86" i="2"/>
  <c r="N87" i="2"/>
  <c r="P85" i="2"/>
  <c r="N88" i="2"/>
  <c r="N89" i="2"/>
  <c r="N90" i="2"/>
  <c r="P88" i="2"/>
  <c r="T87" i="2"/>
  <c r="T88" i="2"/>
  <c r="T89" i="2"/>
  <c r="N95" i="2"/>
  <c r="N96" i="2"/>
  <c r="N97" i="2"/>
  <c r="P95" i="2"/>
  <c r="N98" i="2"/>
  <c r="N99" i="2"/>
  <c r="N100" i="2"/>
  <c r="P98" i="2"/>
  <c r="T97" i="2"/>
  <c r="T98" i="2"/>
  <c r="T99" i="2"/>
  <c r="N105" i="2"/>
  <c r="N106" i="2"/>
  <c r="N107" i="2"/>
  <c r="P105" i="2"/>
  <c r="N108" i="2"/>
  <c r="N109" i="2"/>
  <c r="N110" i="2"/>
  <c r="P108" i="2"/>
  <c r="T107" i="2"/>
  <c r="T108" i="2"/>
  <c r="T109" i="2"/>
  <c r="N125" i="2"/>
  <c r="N126" i="2"/>
  <c r="N127" i="2"/>
  <c r="P125" i="2"/>
  <c r="N128" i="2"/>
  <c r="N129" i="2"/>
  <c r="N130" i="2"/>
  <c r="P128" i="2"/>
  <c r="T127" i="2"/>
  <c r="T128" i="2"/>
  <c r="T129" i="2"/>
  <c r="N135" i="2"/>
  <c r="N136" i="2"/>
  <c r="N137" i="2"/>
  <c r="P135" i="2"/>
  <c r="N138" i="2"/>
  <c r="N139" i="2"/>
  <c r="N140" i="2"/>
  <c r="P138" i="2"/>
  <c r="T137" i="2"/>
  <c r="T138" i="2"/>
  <c r="T139" i="2"/>
  <c r="N145" i="2"/>
  <c r="N146" i="2"/>
  <c r="N147" i="2"/>
  <c r="P145" i="2"/>
  <c r="N148" i="2"/>
  <c r="N149" i="2"/>
  <c r="N150" i="2"/>
  <c r="P148" i="2"/>
  <c r="T147" i="2"/>
  <c r="T148" i="2"/>
  <c r="T149" i="2"/>
  <c r="N115" i="2"/>
  <c r="N116" i="2"/>
  <c r="N117" i="2"/>
  <c r="P115" i="2"/>
  <c r="N118" i="2"/>
  <c r="N119" i="2"/>
  <c r="N120" i="2"/>
  <c r="P118" i="2"/>
  <c r="T117" i="2"/>
  <c r="T118" i="2"/>
  <c r="T119" i="2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</calcChain>
</file>

<file path=xl/sharedStrings.xml><?xml version="1.0" encoding="utf-8"?>
<sst xmlns="http://schemas.openxmlformats.org/spreadsheetml/2006/main" count="402" uniqueCount="62">
  <si>
    <t>Jury 2</t>
  </si>
  <si>
    <t>Jury 3</t>
  </si>
  <si>
    <t>Jury 1</t>
  </si>
  <si>
    <t>Jury 4</t>
  </si>
  <si>
    <t>Jury 5</t>
  </si>
  <si>
    <t>Tech Merit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</si>
  <si>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</si>
  <si>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</si>
  <si>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</si>
  <si>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</si>
  <si>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</si>
  <si>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</si>
  <si>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</si>
  <si>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</si>
  <si>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</si>
  <si>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</si>
  <si>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</si>
  <si>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</si>
  <si>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</si>
  <si>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</si>
  <si>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</si>
  <si>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</si>
  <si>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</si>
  <si>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</si>
  <si>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</si>
  <si>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</si>
  <si>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</si>
  <si>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Free Routine Score:</t>
  </si>
  <si>
    <t>Ranking:</t>
  </si>
  <si>
    <t>Club 6</t>
  </si>
  <si>
    <t>Club 7</t>
  </si>
  <si>
    <t>Club 8</t>
  </si>
  <si>
    <t>Club 9</t>
  </si>
  <si>
    <t>Club 10</t>
  </si>
  <si>
    <t>Club 11</t>
  </si>
  <si>
    <t>Club 12</t>
  </si>
  <si>
    <t>Club 13</t>
  </si>
  <si>
    <t>Club 14</t>
  </si>
  <si>
    <t>Club 15</t>
  </si>
  <si>
    <t>f</t>
  </si>
  <si>
    <t>g</t>
  </si>
  <si>
    <t>i</t>
  </si>
  <si>
    <t>j</t>
  </si>
  <si>
    <t>k</t>
  </si>
  <si>
    <t>l</t>
  </si>
  <si>
    <t>m</t>
  </si>
  <si>
    <t>n</t>
  </si>
  <si>
    <t>o</t>
  </si>
  <si>
    <t>p</t>
  </si>
  <si>
    <t xml:space="preserve">1/ Fill in the "Summary sheet" with all people (Club + Name). </t>
  </si>
  <si>
    <t>They will be displayed in the "tech routines" and "free routines" in the same order as entered.</t>
  </si>
  <si>
    <t>2/ Fill in scores for tech routines &amp; free routines (cells in RED)</t>
  </si>
  <si>
    <t>3/ Final Scores are then calculated and summarized in the "Summary" spreadsheet</t>
  </si>
  <si>
    <t>PFC</t>
  </si>
  <si>
    <t>PSV</t>
  </si>
  <si>
    <t>ENN</t>
  </si>
  <si>
    <t>Solo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</si>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</sst>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2" fontId="0" fillId="0" borderId="1" xfId="0" applyNumberFormat="1" applyBorder="1" applyAlignment="1">
      <alignment horizontal="center" vertical="center"/>
    </xf>
    <xf numFmtId="0" fontId="2" fillId="2" borderId="4" xfId="0" applyFont="1" applyFill="1" applyBorder="1" applyProtection="1">
      <protection locked="0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0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800000"/>
        </patternFill>
      </fill>
    </dxf>
  </dxfs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B3:F18" totalsRowShown="0" headerRowDxfId="6" dataDxfId="5">
  <autoFilter ref="B3:F18"/>
  <sortState ref="B4:I18">
    <sortCondition ref="B3:B18"/>
  </sortState>
  <tableColumns count="5">
    <tableColumn id="1" name="ID:" dataDxfId="4"/>
    <tableColumn id="2" name="Club:" dataDxfId="3"/>
    <tableColumn id="3" name="Names:" dataDxfId="2"/>
    <tableColumn id="5" name="Free Routine Score:" dataDxfId="1"/>
    <tableColumn id="7" name="Ranking:" dataDxfId="0">
      <calculatedColumnFormula>RANK(Tableau1[[#This Row],[Free Routine Score:]],Tableau1[Free Routine Score:])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workbookViewId="0">
      <selection activeCell="C39" sqref="C39"/>
    </sheetView>
  </sheetViews>
  <sheetFormatPr baseColWidth="10" defaultRowHeight="15" x14ac:dyDescent="0.25"/>
  <sheetData>
    <row r="3" spans="2:3" x14ac:dyDescent="0.25">
      <c r="B3" t="s">
        <v>49</v>
      </c>
    </row>
    <row r="4" spans="2:3" x14ac:dyDescent="0.25">
      <c r="C4" t="s">
        <v>50</v>
      </c>
    </row>
    <row r="6" spans="2:3" x14ac:dyDescent="0.25">
      <c r="B6" t="s">
        <v>51</v>
      </c>
    </row>
    <row r="8" spans="2:3" x14ac:dyDescent="0.25">
      <c r="B8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G18"/>
  <sheetViews>
    <sheetView tabSelected="1" zoomScale="80" zoomScaleNormal="80" workbookViewId="0">
      <selection activeCell="D22" sqref="D21:D22"/>
    </sheetView>
  </sheetViews>
  <sheetFormatPr baseColWidth="10" defaultRowHeight="15.75" x14ac:dyDescent="0.25"/>
  <cols>
    <col min="1" max="1" width="11.42578125" style="58"/>
    <col min="2" max="2" width="9.42578125" style="58" customWidth="1"/>
    <col min="3" max="3" width="21.140625" style="58" customWidth="1"/>
    <col min="4" max="4" width="43.140625" style="58" customWidth="1"/>
    <col min="5" max="5" width="20.42578125" style="58" customWidth="1"/>
    <col min="6" max="6" width="11.42578125" style="58"/>
    <col min="7" max="7" width="11.42578125" style="70"/>
    <col min="8" max="16384" width="11.42578125" style="58"/>
  </cols>
  <sheetData>
    <row r="3" spans="2:7" x14ac:dyDescent="0.25">
      <c r="B3" s="58" t="s">
        <v>26</v>
      </c>
      <c r="C3" s="58" t="s">
        <v>19</v>
      </c>
      <c r="D3" s="58" t="s">
        <v>20</v>
      </c>
      <c r="E3" s="58" t="s">
        <v>27</v>
      </c>
      <c r="F3" s="58" t="s">
        <v>28</v>
      </c>
    </row>
    <row r="4" spans="2:7" x14ac:dyDescent="0.25">
      <c r="B4" s="49">
        <v>1</v>
      </c>
      <c r="C4" s="71" t="s">
        <v>53</v>
      </c>
      <c r="D4" s="72" t="s">
        <v>57</v>
      </c>
      <c r="E4" s="68">
        <f>'Masters Free Routines'!D9</f>
        <v>0</v>
      </c>
      <c r="F4" s="59">
        <f>RANK(Tableau1[[#This Row],[Free Routine Score:]],Tableau1[Free Routine Score:])</f>
        <v>1</v>
      </c>
      <c r="G4" s="70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7" x14ac:dyDescent="0.25">
      <c r="B5" s="49">
        <v>2</v>
      </c>
      <c r="C5" s="71" t="s">
        <v>54</v>
      </c>
      <c r="D5" s="60" t="s">
        <v>58</v>
      </c>
      <c r="E5" s="68">
        <f>'Masters Free Routines'!D19</f>
        <v>0</v>
      </c>
      <c r="F5" s="59">
        <f>RANK(Tableau1[[#This Row],[Free Routine Score:]],Tableau1[Free Routine Score:])</f>
        <v>1</v>
      </c>
      <c r="G5" s="70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7" x14ac:dyDescent="0.25">
      <c r="B6" s="49">
        <v>3</v>
      </c>
      <c r="C6" s="71" t="s">
        <v>55</v>
      </c>
      <c r="D6" s="60" t="s">
        <v>59</v>
      </c>
      <c r="E6" s="68">
        <f>'Masters Free Routines'!D29</f>
        <v>0</v>
      </c>
      <c r="F6" s="59">
        <f>RANK(Tableau1[[#This Row],[Free Routine Score:]],Tableau1[Free Routine Score:])</f>
        <v>1</v>
      </c>
      <c r="G6" s="70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7" x14ac:dyDescent="0.25">
      <c r="B7" s="49">
        <v>4</v>
      </c>
      <c r="C7" s="71" t="s">
        <v>53</v>
      </c>
      <c r="D7" s="72" t="s">
        <v>60</v>
      </c>
      <c r="E7" s="68">
        <f>'Masters Free Routines'!D39</f>
        <v>0</v>
      </c>
      <c r="F7" s="59">
        <f>RANK(Tableau1[[#This Row],[Free Routine Score:]],Tableau1[Free Routine Score:])</f>
        <v>1</v>
      </c>
      <c r="G7" s="70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7" x14ac:dyDescent="0.25">
      <c r="B8" s="49">
        <v>5</v>
      </c>
      <c r="C8" s="71" t="s">
        <v>55</v>
      </c>
      <c r="D8" s="72" t="s">
        <v>61</v>
      </c>
      <c r="E8" s="68">
        <f>'Masters Free Routines'!D49</f>
        <v>0</v>
      </c>
      <c r="F8" s="59">
        <f>RANK(Tableau1[[#This Row],[Free Routine Score:]],Tableau1[Free Routine Score:])</f>
        <v>1</v>
      </c>
      <c r="G8" s="70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7" x14ac:dyDescent="0.25">
      <c r="B9" s="49">
        <v>6</v>
      </c>
      <c r="C9" s="60" t="s">
        <v>29</v>
      </c>
      <c r="D9" s="60" t="s">
        <v>39</v>
      </c>
      <c r="E9" s="68">
        <f>'Masters Free Routines'!D59</f>
        <v>0</v>
      </c>
      <c r="F9" s="59">
        <f>RANK(Tableau1[[#This Row],[Free Routine Score:]],Tableau1[Free Routine Score:])</f>
        <v>1</v>
      </c>
      <c r="G9" s="70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7" x14ac:dyDescent="0.25">
      <c r="B10" s="49">
        <v>7</v>
      </c>
      <c r="C10" s="60" t="s">
        <v>30</v>
      </c>
      <c r="D10" s="60" t="s">
        <v>40</v>
      </c>
      <c r="E10" s="68">
        <f>'Masters Free Routines'!D69</f>
        <v>0</v>
      </c>
      <c r="F10" s="59">
        <f>RANK(Tableau1[[#This Row],[Free Routine Score:]],Tableau1[Free Routine Score:])</f>
        <v>1</v>
      </c>
      <c r="G10" s="70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7" x14ac:dyDescent="0.25">
      <c r="B11" s="49">
        <v>8</v>
      </c>
      <c r="C11" s="60" t="s">
        <v>31</v>
      </c>
      <c r="D11" s="60" t="s">
        <v>41</v>
      </c>
      <c r="E11" s="68">
        <f>'Masters Free Routines'!D79</f>
        <v>0</v>
      </c>
      <c r="F11" s="59">
        <f>RANK(Tableau1[[#This Row],[Free Routine Score:]],Tableau1[Free Routine Score:])</f>
        <v>1</v>
      </c>
      <c r="G11" s="70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7" x14ac:dyDescent="0.25">
      <c r="B12" s="49">
        <v>9</v>
      </c>
      <c r="C12" s="60" t="s">
        <v>32</v>
      </c>
      <c r="D12" s="60" t="s">
        <v>42</v>
      </c>
      <c r="E12" s="68">
        <f>'Masters Free Routines'!D89</f>
        <v>0</v>
      </c>
      <c r="F12" s="59">
        <f>RANK(Tableau1[[#This Row],[Free Routine Score:]],Tableau1[Free Routine Score:])</f>
        <v>1</v>
      </c>
      <c r="G12" s="70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7" x14ac:dyDescent="0.25">
      <c r="B13" s="49">
        <v>10</v>
      </c>
      <c r="C13" s="60" t="s">
        <v>33</v>
      </c>
      <c r="D13" s="60" t="s">
        <v>43</v>
      </c>
      <c r="E13" s="68">
        <f>'Masters Free Routines'!D99</f>
        <v>0</v>
      </c>
      <c r="F13" s="59">
        <f>RANK(Tableau1[[#This Row],[Free Routine Score:]],Tableau1[Free Routine Score:])</f>
        <v>1</v>
      </c>
      <c r="G13" s="70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7" x14ac:dyDescent="0.25">
      <c r="B14" s="49">
        <v>11</v>
      </c>
      <c r="C14" s="60" t="s">
        <v>34</v>
      </c>
      <c r="D14" s="60" t="s">
        <v>44</v>
      </c>
      <c r="E14" s="68">
        <f>'Masters Free Routines'!D109</f>
        <v>0</v>
      </c>
      <c r="F14" s="59">
        <f>RANK(Tableau1[[#This Row],[Free Routine Score:]],Tableau1[Free Routine Score:])</f>
        <v>1</v>
      </c>
      <c r="G14" s="70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7" x14ac:dyDescent="0.25">
      <c r="B15" s="49">
        <v>12</v>
      </c>
      <c r="C15" s="60" t="s">
        <v>35</v>
      </c>
      <c r="D15" s="60" t="s">
        <v>45</v>
      </c>
      <c r="E15" s="68">
        <f>'Masters Free Routines'!D119</f>
        <v>0</v>
      </c>
      <c r="F15" s="59">
        <f>RANK(Tableau1[[#This Row],[Free Routine Score:]],Tableau1[Free Routine Score:])</f>
        <v>1</v>
      </c>
      <c r="G15" s="70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7" x14ac:dyDescent="0.25">
      <c r="B16" s="49">
        <v>13</v>
      </c>
      <c r="C16" s="60" t="s">
        <v>36</v>
      </c>
      <c r="D16" s="60" t="s">
        <v>46</v>
      </c>
      <c r="E16" s="68">
        <f>'Masters Free Routines'!D129</f>
        <v>0</v>
      </c>
      <c r="F16" s="59">
        <f>RANK(Tableau1[[#This Row],[Free Routine Score:]],Tableau1[Free Routine Score:])</f>
        <v>1</v>
      </c>
      <c r="G16" s="70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7" x14ac:dyDescent="0.25">
      <c r="B17" s="49">
        <v>14</v>
      </c>
      <c r="C17" s="60" t="s">
        <v>37</v>
      </c>
      <c r="D17" s="60" t="s">
        <v>47</v>
      </c>
      <c r="E17" s="68">
        <f>'Masters Free Routines'!D139</f>
        <v>0</v>
      </c>
      <c r="F17" s="59">
        <f>RANK(Tableau1[[#This Row],[Free Routine Score:]],Tableau1[Free Routine Score:])</f>
        <v>1</v>
      </c>
      <c r="G17" s="70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7" x14ac:dyDescent="0.25">
      <c r="B18" s="49">
        <v>15</v>
      </c>
      <c r="C18" s="60" t="s">
        <v>38</v>
      </c>
      <c r="D18" s="60" t="s">
        <v>48</v>
      </c>
      <c r="E18" s="68">
        <f>'Masters Free Routines'!D149</f>
        <v>0</v>
      </c>
      <c r="F18" s="59">
        <f>RANK(Tableau1[[#This Row],[Free Routine Score:]],Tableau1[Free Routine Score:])</f>
        <v>1</v>
      </c>
      <c r="G18" s="70" t="str">
        <f>IF(Tableau1[[#This Row],[Free Routine Score:]]=0,"",IF(Tableau1[[#This Row],[Ranking:]]=1,"GOLD",IF(Tableau1[[#This Row],[Ranking:]]=2,"SILVER",IF(Tableau1[[#This Row],[Ranking:]]=3,"BRONZE",""))))</f>
        <v/>
      </c>
    </row>
  </sheetData>
  <sheetProtection sheet="1" objects="1" scenarios="1"/>
  <conditionalFormatting sqref="G1:G1048576">
    <cfRule type="cellIs" dxfId="9" priority="1" operator="equal">
      <formula>"BRONZE"</formula>
    </cfRule>
    <cfRule type="cellIs" dxfId="8" priority="2" operator="equal">
      <formula>"SILVER"</formula>
    </cfRule>
    <cfRule type="cellIs" dxfId="7" priority="3" operator="equal">
      <formula>"GOLD"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zoomScale="80" zoomScaleNormal="80" workbookViewId="0">
      <selection activeCell="I35" sqref="I35:M40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25</v>
      </c>
      <c r="F1"/>
      <c r="H1" s="20" t="s">
        <v>18</v>
      </c>
      <c r="I1" s="21"/>
      <c r="J1" s="22"/>
      <c r="Q1" s="3"/>
    </row>
    <row r="2" spans="1:20" ht="15.75" thickBot="1" x14ac:dyDescent="0.3">
      <c r="C2" s="4"/>
    </row>
    <row r="3" spans="1:20" ht="18.75" x14ac:dyDescent="0.3">
      <c r="A3" s="69" t="s">
        <v>56</v>
      </c>
      <c r="B3" s="25"/>
      <c r="C3" s="27"/>
      <c r="D3" s="26"/>
      <c r="E3" s="31"/>
      <c r="F3" s="37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15</v>
      </c>
      <c r="B4" s="28"/>
      <c r="C4" s="29"/>
      <c r="D4" s="29"/>
      <c r="E4" s="32"/>
      <c r="F4" s="38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8" t="s">
        <v>24</v>
      </c>
      <c r="O4" s="38" t="s">
        <v>14</v>
      </c>
      <c r="P4" s="4" t="s">
        <v>13</v>
      </c>
      <c r="Q4" s="4"/>
      <c r="R4" s="4"/>
      <c r="S4" s="4"/>
      <c r="T4" s="11"/>
    </row>
    <row r="5" spans="1:20" ht="15.75" thickBot="1" x14ac:dyDescent="0.3">
      <c r="A5" s="23">
        <v>1</v>
      </c>
      <c r="B5" s="28" t="s">
        <v>19</v>
      </c>
      <c r="C5" s="29"/>
      <c r="D5" s="33" t="str">
        <f>Summary!C4</f>
        <v>PFC</v>
      </c>
      <c r="E5" s="32"/>
      <c r="F5" s="38"/>
      <c r="G5" s="45" t="s">
        <v>5</v>
      </c>
      <c r="H5" s="46" t="s">
        <v>9</v>
      </c>
      <c r="I5" s="64"/>
      <c r="J5" s="64"/>
      <c r="K5" s="64"/>
      <c r="L5" s="64"/>
      <c r="M5" s="64"/>
      <c r="N5" s="54">
        <f t="shared" ref="N5:N10" si="0">((SUM(I5:M5)-MIN(I5:M5)-MAX(I5:M5)))/3</f>
        <v>0</v>
      </c>
      <c r="O5" s="50">
        <v>0.4</v>
      </c>
      <c r="P5" s="73">
        <f>(N5*O5+N6*O6+N7*O7)*10</f>
        <v>0</v>
      </c>
      <c r="Q5" s="4"/>
      <c r="R5" s="4"/>
      <c r="S5" s="4"/>
      <c r="T5" s="11"/>
    </row>
    <row r="6" spans="1:20" ht="15.75" thickBot="1" x14ac:dyDescent="0.3">
      <c r="A6" s="23"/>
      <c r="B6" s="28"/>
      <c r="C6" s="29"/>
      <c r="D6" s="29"/>
      <c r="E6" s="32"/>
      <c r="F6" s="38"/>
      <c r="G6" s="47"/>
      <c r="H6" s="2" t="s">
        <v>7</v>
      </c>
      <c r="I6" s="61"/>
      <c r="J6" s="61"/>
      <c r="K6" s="61"/>
      <c r="L6" s="61"/>
      <c r="M6" s="61"/>
      <c r="N6" s="55">
        <f>((SUM(I6:M6)-MIN(I6:M6)-MAX(I6:M6)))/3</f>
        <v>0</v>
      </c>
      <c r="O6" s="51">
        <v>0.3</v>
      </c>
      <c r="P6" s="74"/>
      <c r="Q6" s="4"/>
      <c r="R6" s="17" t="s">
        <v>16</v>
      </c>
      <c r="S6" s="16"/>
      <c r="T6" s="39"/>
    </row>
    <row r="7" spans="1:20" ht="15.75" thickBot="1" x14ac:dyDescent="0.3">
      <c r="A7" s="23"/>
      <c r="B7" s="28" t="s">
        <v>20</v>
      </c>
      <c r="C7" s="29"/>
      <c r="D7" s="33" t="str">
        <f>Summary!D4</f>
        <v>a</v>
      </c>
      <c r="E7" s="32"/>
      <c r="F7" s="38"/>
      <c r="G7" s="43"/>
      <c r="H7" s="1" t="s">
        <v>8</v>
      </c>
      <c r="I7" s="65"/>
      <c r="J7" s="65"/>
      <c r="K7" s="65"/>
      <c r="L7" s="65"/>
      <c r="M7" s="65"/>
      <c r="N7" s="56">
        <f t="shared" si="0"/>
        <v>0</v>
      </c>
      <c r="O7" s="53">
        <v>0.3</v>
      </c>
      <c r="P7" s="75"/>
      <c r="Q7" s="4"/>
      <c r="R7" s="18" t="s">
        <v>17</v>
      </c>
      <c r="S7" s="62"/>
      <c r="T7" s="40">
        <f>S7*(-0.5)</f>
        <v>0</v>
      </c>
    </row>
    <row r="8" spans="1:20" x14ac:dyDescent="0.25">
      <c r="A8" s="23"/>
      <c r="B8" s="28"/>
      <c r="C8" s="29"/>
      <c r="D8" s="29"/>
      <c r="E8" s="32"/>
      <c r="F8" s="38"/>
      <c r="G8" s="45" t="s">
        <v>6</v>
      </c>
      <c r="H8" s="46" t="s">
        <v>10</v>
      </c>
      <c r="I8" s="64"/>
      <c r="J8" s="64"/>
      <c r="K8" s="64"/>
      <c r="L8" s="64"/>
      <c r="M8" s="64"/>
      <c r="N8" s="54">
        <f t="shared" si="0"/>
        <v>0</v>
      </c>
      <c r="O8" s="50">
        <v>0.5</v>
      </c>
      <c r="P8" s="73">
        <f>(N8*O8+N9*O9+N10*O10)*10</f>
        <v>0</v>
      </c>
      <c r="Q8" s="4"/>
      <c r="R8" s="36" t="s">
        <v>22</v>
      </c>
      <c r="S8" s="67"/>
      <c r="T8" s="40">
        <f>S8*(-1)</f>
        <v>0</v>
      </c>
    </row>
    <row r="9" spans="1:20" ht="15.75" thickBot="1" x14ac:dyDescent="0.3">
      <c r="A9" s="23"/>
      <c r="B9" s="28" t="s">
        <v>21</v>
      </c>
      <c r="C9" s="29"/>
      <c r="D9" s="30">
        <f>(SUM(P5,P8))/2+T7+T8+T9</f>
        <v>0</v>
      </c>
      <c r="E9" s="32"/>
      <c r="F9" s="38"/>
      <c r="G9" s="47"/>
      <c r="H9" s="6" t="s">
        <v>11</v>
      </c>
      <c r="I9" s="61"/>
      <c r="J9" s="61"/>
      <c r="K9" s="61"/>
      <c r="L9" s="61"/>
      <c r="M9" s="61"/>
      <c r="N9" s="55">
        <f t="shared" si="0"/>
        <v>0</v>
      </c>
      <c r="O9" s="51">
        <v>0.3</v>
      </c>
      <c r="P9" s="74"/>
      <c r="Q9" s="4"/>
      <c r="R9" s="19" t="s">
        <v>23</v>
      </c>
      <c r="S9" s="63"/>
      <c r="T9" s="40">
        <f>S9*(-2)</f>
        <v>0</v>
      </c>
    </row>
    <row r="10" spans="1:20" ht="15.75" thickBot="1" x14ac:dyDescent="0.3">
      <c r="A10" s="41"/>
      <c r="B10" s="28"/>
      <c r="C10" s="29"/>
      <c r="D10" s="29"/>
      <c r="E10" s="32"/>
      <c r="F10" s="38"/>
      <c r="G10" s="44"/>
      <c r="H10" s="48" t="s">
        <v>12</v>
      </c>
      <c r="I10" s="66"/>
      <c r="J10" s="66"/>
      <c r="K10" s="66"/>
      <c r="L10" s="66"/>
      <c r="M10" s="66"/>
      <c r="N10" s="57">
        <f t="shared" si="0"/>
        <v>0</v>
      </c>
      <c r="O10" s="52">
        <v>0.2</v>
      </c>
      <c r="P10" s="75"/>
      <c r="Q10" s="4"/>
      <c r="R10" s="4"/>
      <c r="S10" s="4"/>
      <c r="T10" s="11"/>
    </row>
    <row r="11" spans="1:20" x14ac:dyDescent="0.25">
      <c r="A11" s="41"/>
      <c r="B11" s="28"/>
      <c r="C11" s="29"/>
      <c r="D11" s="15"/>
      <c r="E11" s="32"/>
      <c r="F11" s="38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4"/>
      <c r="B12" s="34"/>
      <c r="C12" s="12"/>
      <c r="D12" s="13"/>
      <c r="E12" s="14"/>
      <c r="F12" s="42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5" t="str">
        <f>A3</f>
        <v>Solo</v>
      </c>
      <c r="B13" s="25"/>
      <c r="C13" s="27"/>
      <c r="D13" s="26"/>
      <c r="E13" s="31"/>
      <c r="F13" s="37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15</v>
      </c>
      <c r="B14" s="28"/>
      <c r="C14" s="29"/>
      <c r="D14" s="29"/>
      <c r="E14" s="32"/>
      <c r="F14" s="38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8" t="s">
        <v>24</v>
      </c>
      <c r="O14" s="38" t="s">
        <v>14</v>
      </c>
      <c r="P14" s="4" t="s">
        <v>13</v>
      </c>
      <c r="Q14" s="4"/>
      <c r="R14" s="4"/>
      <c r="S14" s="4"/>
      <c r="T14" s="11"/>
    </row>
    <row r="15" spans="1:20" ht="15.75" thickBot="1" x14ac:dyDescent="0.3">
      <c r="A15" s="23">
        <v>2</v>
      </c>
      <c r="B15" s="28" t="s">
        <v>19</v>
      </c>
      <c r="C15" s="29"/>
      <c r="D15" s="33" t="str">
        <f>Summary!C5</f>
        <v>PSV</v>
      </c>
      <c r="E15" s="32"/>
      <c r="F15" s="38"/>
      <c r="G15" s="45" t="s">
        <v>5</v>
      </c>
      <c r="H15" s="46" t="s">
        <v>9</v>
      </c>
      <c r="I15" s="64"/>
      <c r="J15" s="64"/>
      <c r="K15" s="64"/>
      <c r="L15" s="64"/>
      <c r="M15" s="64"/>
      <c r="N15" s="54">
        <f t="shared" ref="N15:N20" si="1">((SUM(I15:M15)-MIN(I15:M15)-MAX(I15:M15)))/3</f>
        <v>0</v>
      </c>
      <c r="O15" s="50">
        <v>0.4</v>
      </c>
      <c r="P15" s="73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3"/>
      <c r="B16" s="28"/>
      <c r="C16" s="29"/>
      <c r="D16" s="29"/>
      <c r="E16" s="32"/>
      <c r="F16" s="38"/>
      <c r="G16" s="47"/>
      <c r="H16" s="2" t="s">
        <v>7</v>
      </c>
      <c r="I16" s="61"/>
      <c r="J16" s="61"/>
      <c r="K16" s="61"/>
      <c r="L16" s="61"/>
      <c r="M16" s="61"/>
      <c r="N16" s="55">
        <f t="shared" si="1"/>
        <v>0</v>
      </c>
      <c r="O16" s="51">
        <v>0.3</v>
      </c>
      <c r="P16" s="74"/>
      <c r="Q16" s="4"/>
      <c r="R16" s="17" t="s">
        <v>16</v>
      </c>
      <c r="S16" s="16"/>
      <c r="T16" s="39"/>
    </row>
    <row r="17" spans="1:20" ht="15.75" thickBot="1" x14ac:dyDescent="0.3">
      <c r="A17" s="23"/>
      <c r="B17" s="28" t="s">
        <v>20</v>
      </c>
      <c r="C17" s="29"/>
      <c r="D17" s="33" t="str">
        <f>Summary!D5</f>
        <v>b</v>
      </c>
      <c r="E17" s="32"/>
      <c r="F17" s="38"/>
      <c r="G17" s="43"/>
      <c r="H17" s="1" t="s">
        <v>8</v>
      </c>
      <c r="I17" s="65"/>
      <c r="J17" s="65"/>
      <c r="K17" s="65"/>
      <c r="L17" s="65"/>
      <c r="M17" s="65"/>
      <c r="N17" s="56">
        <f t="shared" si="1"/>
        <v>0</v>
      </c>
      <c r="O17" s="53">
        <v>0.3</v>
      </c>
      <c r="P17" s="75"/>
      <c r="Q17" s="4"/>
      <c r="R17" s="18" t="s">
        <v>17</v>
      </c>
      <c r="S17" s="62"/>
      <c r="T17" s="40">
        <f>S17*(-0.5)</f>
        <v>0</v>
      </c>
    </row>
    <row r="18" spans="1:20" x14ac:dyDescent="0.25">
      <c r="A18" s="23"/>
      <c r="B18" s="28"/>
      <c r="C18" s="29"/>
      <c r="D18" s="29"/>
      <c r="E18" s="32"/>
      <c r="F18" s="38"/>
      <c r="G18" s="45" t="s">
        <v>6</v>
      </c>
      <c r="H18" s="46" t="s">
        <v>10</v>
      </c>
      <c r="I18" s="64"/>
      <c r="J18" s="64"/>
      <c r="K18" s="64"/>
      <c r="L18" s="64"/>
      <c r="M18" s="64"/>
      <c r="N18" s="54">
        <f t="shared" si="1"/>
        <v>0</v>
      </c>
      <c r="O18" s="50">
        <v>0.5</v>
      </c>
      <c r="P18" s="73">
        <f>(N18*O18+N19*O19+N20*O20)*10</f>
        <v>0</v>
      </c>
      <c r="Q18" s="4"/>
      <c r="R18" s="36" t="s">
        <v>22</v>
      </c>
      <c r="S18" s="67"/>
      <c r="T18" s="40">
        <f>S18*(-1)</f>
        <v>0</v>
      </c>
    </row>
    <row r="19" spans="1:20" ht="15.75" thickBot="1" x14ac:dyDescent="0.3">
      <c r="A19" s="23"/>
      <c r="B19" s="28" t="s">
        <v>21</v>
      </c>
      <c r="C19" s="29"/>
      <c r="D19" s="30">
        <f>(SUM(P15,P18))/2+T17+T18+T19</f>
        <v>0</v>
      </c>
      <c r="E19" s="32"/>
      <c r="F19" s="38"/>
      <c r="G19" s="47"/>
      <c r="H19" s="6" t="s">
        <v>11</v>
      </c>
      <c r="I19" s="61"/>
      <c r="J19" s="61"/>
      <c r="K19" s="61"/>
      <c r="L19" s="61"/>
      <c r="M19" s="61"/>
      <c r="N19" s="55">
        <f t="shared" si="1"/>
        <v>0</v>
      </c>
      <c r="O19" s="51">
        <v>0.3</v>
      </c>
      <c r="P19" s="74"/>
      <c r="Q19" s="4"/>
      <c r="R19" s="19" t="s">
        <v>23</v>
      </c>
      <c r="S19" s="63"/>
      <c r="T19" s="40">
        <f>S19*(-2)</f>
        <v>0</v>
      </c>
    </row>
    <row r="20" spans="1:20" ht="15.75" thickBot="1" x14ac:dyDescent="0.3">
      <c r="A20" s="41"/>
      <c r="B20" s="28"/>
      <c r="C20" s="29"/>
      <c r="D20" s="29"/>
      <c r="E20" s="32"/>
      <c r="F20" s="38"/>
      <c r="G20" s="44"/>
      <c r="H20" s="48" t="s">
        <v>12</v>
      </c>
      <c r="I20" s="66"/>
      <c r="J20" s="66"/>
      <c r="K20" s="66"/>
      <c r="L20" s="66"/>
      <c r="M20" s="66"/>
      <c r="N20" s="57">
        <f t="shared" si="1"/>
        <v>0</v>
      </c>
      <c r="O20" s="52">
        <v>0.2</v>
      </c>
      <c r="P20" s="75"/>
      <c r="Q20" s="4"/>
      <c r="R20" s="4"/>
      <c r="S20" s="4"/>
      <c r="T20" s="11"/>
    </row>
    <row r="21" spans="1:20" x14ac:dyDescent="0.25">
      <c r="A21" s="41"/>
      <c r="B21" s="28"/>
      <c r="C21" s="29"/>
      <c r="D21" s="15"/>
      <c r="E21" s="32"/>
      <c r="F21" s="38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4"/>
      <c r="B22" s="34"/>
      <c r="C22" s="12"/>
      <c r="D22" s="13"/>
      <c r="E22" s="14"/>
      <c r="F22" s="4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5" t="str">
        <f>A13</f>
        <v>Solo</v>
      </c>
      <c r="B23" s="25"/>
      <c r="C23" s="27"/>
      <c r="D23" s="26"/>
      <c r="E23" s="31"/>
      <c r="F23" s="3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15</v>
      </c>
      <c r="B24" s="28"/>
      <c r="C24" s="29"/>
      <c r="D24" s="29"/>
      <c r="E24" s="32"/>
      <c r="F24" s="38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8" t="s">
        <v>24</v>
      </c>
      <c r="O24" s="38" t="s">
        <v>14</v>
      </c>
      <c r="P24" s="4" t="s">
        <v>13</v>
      </c>
      <c r="Q24" s="4"/>
      <c r="R24" s="4"/>
      <c r="S24" s="4"/>
      <c r="T24" s="11"/>
    </row>
    <row r="25" spans="1:20" ht="15.75" thickBot="1" x14ac:dyDescent="0.3">
      <c r="A25" s="23">
        <v>3</v>
      </c>
      <c r="B25" s="28" t="s">
        <v>19</v>
      </c>
      <c r="C25" s="29"/>
      <c r="D25" s="33" t="str">
        <f>Summary!C6</f>
        <v>ENN</v>
      </c>
      <c r="E25" s="32"/>
      <c r="F25" s="38"/>
      <c r="G25" s="45" t="s">
        <v>5</v>
      </c>
      <c r="H25" s="46" t="s">
        <v>9</v>
      </c>
      <c r="I25" s="64"/>
      <c r="J25" s="64"/>
      <c r="K25" s="64"/>
      <c r="L25" s="64"/>
      <c r="M25" s="64"/>
      <c r="N25" s="54">
        <f t="shared" ref="N25:N30" si="2">((SUM(I25:M25)-MIN(I25:M25)-MAX(I25:M25)))/3</f>
        <v>0</v>
      </c>
      <c r="O25" s="50">
        <v>0.4</v>
      </c>
      <c r="P25" s="73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3"/>
      <c r="B26" s="28"/>
      <c r="C26" s="29"/>
      <c r="D26" s="29"/>
      <c r="E26" s="32"/>
      <c r="F26" s="38"/>
      <c r="G26" s="47"/>
      <c r="H26" s="2" t="s">
        <v>7</v>
      </c>
      <c r="I26" s="61"/>
      <c r="J26" s="61"/>
      <c r="K26" s="61"/>
      <c r="L26" s="61"/>
      <c r="M26" s="61"/>
      <c r="N26" s="55">
        <f t="shared" si="2"/>
        <v>0</v>
      </c>
      <c r="O26" s="51">
        <v>0.3</v>
      </c>
      <c r="P26" s="74"/>
      <c r="Q26" s="4"/>
      <c r="R26" s="17" t="s">
        <v>16</v>
      </c>
      <c r="S26" s="16"/>
      <c r="T26" s="39"/>
    </row>
    <row r="27" spans="1:20" ht="15.75" thickBot="1" x14ac:dyDescent="0.3">
      <c r="A27" s="23"/>
      <c r="B27" s="28" t="s">
        <v>20</v>
      </c>
      <c r="C27" s="29"/>
      <c r="D27" s="33" t="str">
        <f>Summary!D6</f>
        <v>c</v>
      </c>
      <c r="E27" s="32"/>
      <c r="F27" s="38"/>
      <c r="G27" s="43"/>
      <c r="H27" s="1" t="s">
        <v>8</v>
      </c>
      <c r="I27" s="65"/>
      <c r="J27" s="65"/>
      <c r="K27" s="65"/>
      <c r="L27" s="65"/>
      <c r="M27" s="65"/>
      <c r="N27" s="56">
        <f t="shared" si="2"/>
        <v>0</v>
      </c>
      <c r="O27" s="53">
        <v>0.3</v>
      </c>
      <c r="P27" s="75"/>
      <c r="Q27" s="4"/>
      <c r="R27" s="18" t="s">
        <v>17</v>
      </c>
      <c r="S27" s="62"/>
      <c r="T27" s="40">
        <f>S27*(-0.5)</f>
        <v>0</v>
      </c>
    </row>
    <row r="28" spans="1:20" x14ac:dyDescent="0.25">
      <c r="A28" s="23"/>
      <c r="B28" s="28"/>
      <c r="C28" s="29"/>
      <c r="D28" s="29"/>
      <c r="E28" s="32"/>
      <c r="F28" s="38"/>
      <c r="G28" s="45" t="s">
        <v>6</v>
      </c>
      <c r="H28" s="46" t="s">
        <v>10</v>
      </c>
      <c r="I28" s="64"/>
      <c r="J28" s="64"/>
      <c r="K28" s="64"/>
      <c r="L28" s="64"/>
      <c r="M28" s="64"/>
      <c r="N28" s="54">
        <f t="shared" si="2"/>
        <v>0</v>
      </c>
      <c r="O28" s="50">
        <v>0.5</v>
      </c>
      <c r="P28" s="73">
        <f>(N28*O28+N29*O29+N30*O30)*10</f>
        <v>0</v>
      </c>
      <c r="Q28" s="4"/>
      <c r="R28" s="36" t="s">
        <v>22</v>
      </c>
      <c r="S28" s="67"/>
      <c r="T28" s="40">
        <f>S28*(-1)</f>
        <v>0</v>
      </c>
    </row>
    <row r="29" spans="1:20" ht="15.75" thickBot="1" x14ac:dyDescent="0.3">
      <c r="A29" s="23"/>
      <c r="B29" s="28" t="s">
        <v>21</v>
      </c>
      <c r="C29" s="29"/>
      <c r="D29" s="30">
        <f>(SUM(P25,P28))/2+T27+T28+T29</f>
        <v>0</v>
      </c>
      <c r="E29" s="32"/>
      <c r="F29" s="38"/>
      <c r="G29" s="47"/>
      <c r="H29" s="6" t="s">
        <v>11</v>
      </c>
      <c r="I29" s="61"/>
      <c r="J29" s="61"/>
      <c r="K29" s="61"/>
      <c r="L29" s="61"/>
      <c r="M29" s="61"/>
      <c r="N29" s="55">
        <f t="shared" si="2"/>
        <v>0</v>
      </c>
      <c r="O29" s="51">
        <v>0.3</v>
      </c>
      <c r="P29" s="74"/>
      <c r="Q29" s="4"/>
      <c r="R29" s="19" t="s">
        <v>23</v>
      </c>
      <c r="S29" s="63"/>
      <c r="T29" s="40">
        <f>S29*(-2)</f>
        <v>0</v>
      </c>
    </row>
    <row r="30" spans="1:20" ht="15.75" thickBot="1" x14ac:dyDescent="0.3">
      <c r="A30" s="41"/>
      <c r="B30" s="28"/>
      <c r="C30" s="29"/>
      <c r="D30" s="29"/>
      <c r="E30" s="32"/>
      <c r="F30" s="38"/>
      <c r="G30" s="44"/>
      <c r="H30" s="48" t="s">
        <v>12</v>
      </c>
      <c r="I30" s="66"/>
      <c r="J30" s="66"/>
      <c r="K30" s="66"/>
      <c r="L30" s="66"/>
      <c r="M30" s="66"/>
      <c r="N30" s="57">
        <f t="shared" si="2"/>
        <v>0</v>
      </c>
      <c r="O30" s="52">
        <v>0.2</v>
      </c>
      <c r="P30" s="75"/>
      <c r="Q30" s="4"/>
      <c r="R30" s="4"/>
      <c r="S30" s="4"/>
      <c r="T30" s="11"/>
    </row>
    <row r="31" spans="1:20" x14ac:dyDescent="0.25">
      <c r="A31" s="41"/>
      <c r="B31" s="28"/>
      <c r="C31" s="29"/>
      <c r="D31" s="15"/>
      <c r="E31" s="32"/>
      <c r="F31" s="38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4"/>
      <c r="B32" s="34"/>
      <c r="C32" s="12"/>
      <c r="D32" s="13"/>
      <c r="E32" s="14"/>
      <c r="F32" s="42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5" t="str">
        <f>A23</f>
        <v>Solo</v>
      </c>
      <c r="B33" s="25"/>
      <c r="C33" s="27"/>
      <c r="D33" s="26"/>
      <c r="E33" s="31"/>
      <c r="F33" s="37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15</v>
      </c>
      <c r="B34" s="28"/>
      <c r="C34" s="29"/>
      <c r="D34" s="29"/>
      <c r="E34" s="32"/>
      <c r="F34" s="38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8" t="s">
        <v>24</v>
      </c>
      <c r="O34" s="38" t="s">
        <v>14</v>
      </c>
      <c r="P34" s="4" t="s">
        <v>13</v>
      </c>
      <c r="Q34" s="4"/>
      <c r="R34" s="4"/>
      <c r="S34" s="4"/>
      <c r="T34" s="11"/>
    </row>
    <row r="35" spans="1:20" ht="15.75" thickBot="1" x14ac:dyDescent="0.3">
      <c r="A35" s="23">
        <v>4</v>
      </c>
      <c r="B35" s="28" t="s">
        <v>19</v>
      </c>
      <c r="C35" s="29"/>
      <c r="D35" s="33" t="str">
        <f>Summary!C7</f>
        <v>PFC</v>
      </c>
      <c r="E35" s="32"/>
      <c r="F35" s="38"/>
      <c r="G35" s="45" t="s">
        <v>5</v>
      </c>
      <c r="H35" s="46" t="s">
        <v>9</v>
      </c>
      <c r="I35" s="64"/>
      <c r="J35" s="64"/>
      <c r="K35" s="64"/>
      <c r="L35" s="64"/>
      <c r="M35" s="64"/>
      <c r="N35" s="54">
        <f t="shared" ref="N35:N40" si="3">((SUM(I35:M35)-MIN(I35:M35)-MAX(I35:M35)))/3</f>
        <v>0</v>
      </c>
      <c r="O35" s="50">
        <v>0.4</v>
      </c>
      <c r="P35" s="73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3"/>
      <c r="B36" s="28"/>
      <c r="C36" s="29"/>
      <c r="D36" s="29"/>
      <c r="E36" s="32"/>
      <c r="F36" s="38"/>
      <c r="G36" s="47"/>
      <c r="H36" s="2" t="s">
        <v>7</v>
      </c>
      <c r="I36" s="61"/>
      <c r="J36" s="61"/>
      <c r="K36" s="61"/>
      <c r="L36" s="61"/>
      <c r="M36" s="61"/>
      <c r="N36" s="55">
        <f t="shared" si="3"/>
        <v>0</v>
      </c>
      <c r="O36" s="51">
        <v>0.3</v>
      </c>
      <c r="P36" s="74"/>
      <c r="Q36" s="4"/>
      <c r="R36" s="17" t="s">
        <v>16</v>
      </c>
      <c r="S36" s="16"/>
      <c r="T36" s="39"/>
    </row>
    <row r="37" spans="1:20" ht="15.75" thickBot="1" x14ac:dyDescent="0.3">
      <c r="A37" s="23"/>
      <c r="B37" s="28" t="s">
        <v>20</v>
      </c>
      <c r="C37" s="29"/>
      <c r="D37" s="33" t="str">
        <f>Summary!D7</f>
        <v>d</v>
      </c>
      <c r="E37" s="32"/>
      <c r="F37" s="38"/>
      <c r="G37" s="43"/>
      <c r="H37" s="1" t="s">
        <v>8</v>
      </c>
      <c r="I37" s="65"/>
      <c r="J37" s="65"/>
      <c r="K37" s="65"/>
      <c r="L37" s="65"/>
      <c r="M37" s="65"/>
      <c r="N37" s="56">
        <f t="shared" si="3"/>
        <v>0</v>
      </c>
      <c r="O37" s="53">
        <v>0.3</v>
      </c>
      <c r="P37" s="75"/>
      <c r="Q37" s="4"/>
      <c r="R37" s="18" t="s">
        <v>17</v>
      </c>
      <c r="S37" s="62"/>
      <c r="T37" s="40">
        <f>S37*(-0.5)</f>
        <v>0</v>
      </c>
    </row>
    <row r="38" spans="1:20" x14ac:dyDescent="0.25">
      <c r="A38" s="23"/>
      <c r="B38" s="28"/>
      <c r="C38" s="29"/>
      <c r="D38" s="29"/>
      <c r="E38" s="32"/>
      <c r="F38" s="38"/>
      <c r="G38" s="45" t="s">
        <v>6</v>
      </c>
      <c r="H38" s="46" t="s">
        <v>10</v>
      </c>
      <c r="I38" s="64"/>
      <c r="J38" s="64"/>
      <c r="K38" s="64"/>
      <c r="L38" s="64"/>
      <c r="M38" s="64"/>
      <c r="N38" s="54">
        <f t="shared" si="3"/>
        <v>0</v>
      </c>
      <c r="O38" s="50">
        <v>0.5</v>
      </c>
      <c r="P38" s="73">
        <f>(N38*O38+N39*O39+N40*O40)*10</f>
        <v>0</v>
      </c>
      <c r="Q38" s="4"/>
      <c r="R38" s="36" t="s">
        <v>22</v>
      </c>
      <c r="S38" s="67"/>
      <c r="T38" s="40">
        <f>S38*(-1)</f>
        <v>0</v>
      </c>
    </row>
    <row r="39" spans="1:20" ht="15.75" thickBot="1" x14ac:dyDescent="0.3">
      <c r="A39" s="23"/>
      <c r="B39" s="28" t="s">
        <v>21</v>
      </c>
      <c r="C39" s="29"/>
      <c r="D39" s="30">
        <f>(SUM(P35,P38))/2+T37+T38+T39</f>
        <v>0</v>
      </c>
      <c r="E39" s="32"/>
      <c r="F39" s="38"/>
      <c r="G39" s="47"/>
      <c r="H39" s="6" t="s">
        <v>11</v>
      </c>
      <c r="I39" s="61"/>
      <c r="J39" s="61"/>
      <c r="K39" s="61"/>
      <c r="L39" s="61"/>
      <c r="M39" s="61"/>
      <c r="N39" s="55">
        <f t="shared" si="3"/>
        <v>0</v>
      </c>
      <c r="O39" s="51">
        <v>0.3</v>
      </c>
      <c r="P39" s="74"/>
      <c r="Q39" s="4"/>
      <c r="R39" s="19" t="s">
        <v>23</v>
      </c>
      <c r="S39" s="63"/>
      <c r="T39" s="40">
        <f>S39*(-2)</f>
        <v>0</v>
      </c>
    </row>
    <row r="40" spans="1:20" ht="15.75" thickBot="1" x14ac:dyDescent="0.3">
      <c r="A40" s="41"/>
      <c r="B40" s="28"/>
      <c r="C40" s="29"/>
      <c r="D40" s="29"/>
      <c r="E40" s="32"/>
      <c r="F40" s="38"/>
      <c r="G40" s="44"/>
      <c r="H40" s="48" t="s">
        <v>12</v>
      </c>
      <c r="I40" s="66"/>
      <c r="J40" s="66"/>
      <c r="K40" s="66"/>
      <c r="L40" s="66"/>
      <c r="M40" s="66"/>
      <c r="N40" s="57">
        <f t="shared" si="3"/>
        <v>0</v>
      </c>
      <c r="O40" s="52">
        <v>0.2</v>
      </c>
      <c r="P40" s="75"/>
      <c r="Q40" s="4"/>
      <c r="R40" s="4"/>
      <c r="S40" s="4"/>
      <c r="T40" s="11"/>
    </row>
    <row r="41" spans="1:20" x14ac:dyDescent="0.25">
      <c r="A41" s="41"/>
      <c r="B41" s="28"/>
      <c r="C41" s="29"/>
      <c r="D41" s="15"/>
      <c r="E41" s="32"/>
      <c r="F41" s="38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4"/>
      <c r="B42" s="34"/>
      <c r="C42" s="12"/>
      <c r="D42" s="13"/>
      <c r="E42" s="14"/>
      <c r="F42" s="4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5" t="str">
        <f>A33</f>
        <v>Solo</v>
      </c>
      <c r="B43" s="25"/>
      <c r="C43" s="27"/>
      <c r="D43" s="26"/>
      <c r="E43" s="31"/>
      <c r="F43" s="3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15</v>
      </c>
      <c r="B44" s="28"/>
      <c r="C44" s="29"/>
      <c r="D44" s="29"/>
      <c r="E44" s="32"/>
      <c r="F44" s="38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8" t="s">
        <v>24</v>
      </c>
      <c r="O44" s="38" t="s">
        <v>14</v>
      </c>
      <c r="P44" s="4" t="s">
        <v>13</v>
      </c>
      <c r="Q44" s="4"/>
      <c r="R44" s="4"/>
      <c r="S44" s="4"/>
      <c r="T44" s="11"/>
    </row>
    <row r="45" spans="1:20" ht="15.75" thickBot="1" x14ac:dyDescent="0.3">
      <c r="A45" s="23">
        <v>5</v>
      </c>
      <c r="B45" s="28" t="s">
        <v>19</v>
      </c>
      <c r="C45" s="29"/>
      <c r="D45" s="33" t="str">
        <f>Summary!C8</f>
        <v>ENN</v>
      </c>
      <c r="E45" s="32"/>
      <c r="F45" s="38"/>
      <c r="G45" s="45" t="s">
        <v>5</v>
      </c>
      <c r="H45" s="46" t="s">
        <v>9</v>
      </c>
      <c r="I45" s="64"/>
      <c r="J45" s="64"/>
      <c r="K45" s="64"/>
      <c r="L45" s="64"/>
      <c r="M45" s="64"/>
      <c r="N45" s="54">
        <f t="shared" ref="N45:N50" si="4">((SUM(I45:M45)-MIN(I45:M45)-MAX(I45:M45)))/3</f>
        <v>0</v>
      </c>
      <c r="O45" s="50">
        <v>0.4</v>
      </c>
      <c r="P45" s="73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3"/>
      <c r="B46" s="28"/>
      <c r="C46" s="29"/>
      <c r="D46" s="29"/>
      <c r="E46" s="32"/>
      <c r="F46" s="38"/>
      <c r="G46" s="47"/>
      <c r="H46" s="2" t="s">
        <v>7</v>
      </c>
      <c r="I46" s="61"/>
      <c r="J46" s="61"/>
      <c r="K46" s="61"/>
      <c r="L46" s="61"/>
      <c r="M46" s="61"/>
      <c r="N46" s="55">
        <f t="shared" si="4"/>
        <v>0</v>
      </c>
      <c r="O46" s="51">
        <v>0.3</v>
      </c>
      <c r="P46" s="74"/>
      <c r="Q46" s="4"/>
      <c r="R46" s="17" t="s">
        <v>16</v>
      </c>
      <c r="S46" s="16"/>
      <c r="T46" s="39"/>
    </row>
    <row r="47" spans="1:20" ht="15.75" thickBot="1" x14ac:dyDescent="0.3">
      <c r="A47" s="23"/>
      <c r="B47" s="28" t="s">
        <v>20</v>
      </c>
      <c r="C47" s="29"/>
      <c r="D47" s="33" t="str">
        <f>Summary!D8</f>
        <v>e</v>
      </c>
      <c r="E47" s="32"/>
      <c r="F47" s="38"/>
      <c r="G47" s="43"/>
      <c r="H47" s="1" t="s">
        <v>8</v>
      </c>
      <c r="I47" s="65"/>
      <c r="J47" s="65"/>
      <c r="K47" s="65"/>
      <c r="L47" s="65"/>
      <c r="M47" s="65"/>
      <c r="N47" s="56">
        <f t="shared" si="4"/>
        <v>0</v>
      </c>
      <c r="O47" s="53">
        <v>0.3</v>
      </c>
      <c r="P47" s="75"/>
      <c r="Q47" s="4"/>
      <c r="R47" s="18" t="s">
        <v>17</v>
      </c>
      <c r="S47" s="62"/>
      <c r="T47" s="40">
        <f>S47*(-0.5)</f>
        <v>0</v>
      </c>
    </row>
    <row r="48" spans="1:20" x14ac:dyDescent="0.25">
      <c r="A48" s="23"/>
      <c r="B48" s="28"/>
      <c r="C48" s="29"/>
      <c r="D48" s="29"/>
      <c r="E48" s="32"/>
      <c r="F48" s="38"/>
      <c r="G48" s="45" t="s">
        <v>6</v>
      </c>
      <c r="H48" s="46" t="s">
        <v>10</v>
      </c>
      <c r="I48" s="64"/>
      <c r="J48" s="64"/>
      <c r="K48" s="64"/>
      <c r="L48" s="64"/>
      <c r="M48" s="64"/>
      <c r="N48" s="54">
        <f t="shared" si="4"/>
        <v>0</v>
      </c>
      <c r="O48" s="50">
        <v>0.5</v>
      </c>
      <c r="P48" s="73">
        <f>(N48*O48+N49*O49+N50*O50)*10</f>
        <v>0</v>
      </c>
      <c r="Q48" s="4"/>
      <c r="R48" s="36" t="s">
        <v>22</v>
      </c>
      <c r="S48" s="67"/>
      <c r="T48" s="40">
        <f>S48*(-1)</f>
        <v>0</v>
      </c>
    </row>
    <row r="49" spans="1:20" ht="15.75" thickBot="1" x14ac:dyDescent="0.3">
      <c r="A49" s="23"/>
      <c r="B49" s="28" t="s">
        <v>21</v>
      </c>
      <c r="C49" s="29"/>
      <c r="D49" s="30">
        <f>(SUM(P45,P48))/2+T47+T48+T49</f>
        <v>0</v>
      </c>
      <c r="E49" s="32"/>
      <c r="F49" s="38"/>
      <c r="G49" s="47"/>
      <c r="H49" s="6" t="s">
        <v>11</v>
      </c>
      <c r="I49" s="61"/>
      <c r="J49" s="61"/>
      <c r="K49" s="61"/>
      <c r="L49" s="61"/>
      <c r="M49" s="61"/>
      <c r="N49" s="55">
        <f t="shared" si="4"/>
        <v>0</v>
      </c>
      <c r="O49" s="51">
        <v>0.3</v>
      </c>
      <c r="P49" s="74"/>
      <c r="Q49" s="4"/>
      <c r="R49" s="19" t="s">
        <v>23</v>
      </c>
      <c r="S49" s="63"/>
      <c r="T49" s="40">
        <f>S49*(-2)</f>
        <v>0</v>
      </c>
    </row>
    <row r="50" spans="1:20" ht="15.75" thickBot="1" x14ac:dyDescent="0.3">
      <c r="A50" s="41"/>
      <c r="B50" s="28"/>
      <c r="C50" s="29"/>
      <c r="D50" s="29"/>
      <c r="E50" s="32"/>
      <c r="F50" s="38"/>
      <c r="G50" s="44"/>
      <c r="H50" s="48" t="s">
        <v>12</v>
      </c>
      <c r="I50" s="66"/>
      <c r="J50" s="66"/>
      <c r="K50" s="66"/>
      <c r="L50" s="66"/>
      <c r="M50" s="66"/>
      <c r="N50" s="57">
        <f t="shared" si="4"/>
        <v>0</v>
      </c>
      <c r="O50" s="52">
        <v>0.2</v>
      </c>
      <c r="P50" s="75"/>
      <c r="Q50" s="4"/>
      <c r="R50" s="4"/>
      <c r="S50" s="4"/>
      <c r="T50" s="11"/>
    </row>
    <row r="51" spans="1:20" x14ac:dyDescent="0.25">
      <c r="A51" s="41"/>
      <c r="B51" s="28"/>
      <c r="C51" s="29"/>
      <c r="D51" s="15"/>
      <c r="E51" s="32"/>
      <c r="F51" s="38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4"/>
      <c r="B52" s="34"/>
      <c r="C52" s="12"/>
      <c r="D52" s="13"/>
      <c r="E52" s="14"/>
      <c r="F52" s="4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5" t="str">
        <f>A43</f>
        <v>Solo</v>
      </c>
      <c r="B53" s="25"/>
      <c r="C53" s="27"/>
      <c r="D53" s="26"/>
      <c r="E53" s="31"/>
      <c r="F53" s="37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15</v>
      </c>
      <c r="B54" s="28"/>
      <c r="C54" s="29"/>
      <c r="D54" s="29"/>
      <c r="E54" s="32"/>
      <c r="F54" s="38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8" t="s">
        <v>24</v>
      </c>
      <c r="O54" s="38" t="s">
        <v>14</v>
      </c>
      <c r="P54" s="4" t="s">
        <v>13</v>
      </c>
      <c r="Q54" s="4"/>
      <c r="R54" s="4"/>
      <c r="S54" s="4"/>
      <c r="T54" s="11"/>
    </row>
    <row r="55" spans="1:20" ht="15.75" thickBot="1" x14ac:dyDescent="0.3">
      <c r="A55" s="23">
        <v>6</v>
      </c>
      <c r="B55" s="28" t="s">
        <v>19</v>
      </c>
      <c r="C55" s="29"/>
      <c r="D55" s="33" t="str">
        <f>Summary!C9</f>
        <v>Club 6</v>
      </c>
      <c r="E55" s="32"/>
      <c r="F55" s="38"/>
      <c r="G55" s="45" t="s">
        <v>5</v>
      </c>
      <c r="H55" s="46" t="s">
        <v>9</v>
      </c>
      <c r="I55" s="64"/>
      <c r="J55" s="64"/>
      <c r="K55" s="64"/>
      <c r="L55" s="64"/>
      <c r="M55" s="64"/>
      <c r="N55" s="54">
        <f t="shared" ref="N55:N60" si="5">((SUM(I55:M55)-MIN(I55:M55)-MAX(I55:M55)))/3</f>
        <v>0</v>
      </c>
      <c r="O55" s="50">
        <v>0.4</v>
      </c>
      <c r="P55" s="73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3"/>
      <c r="B56" s="28"/>
      <c r="C56" s="29"/>
      <c r="D56" s="29"/>
      <c r="E56" s="32"/>
      <c r="F56" s="38"/>
      <c r="G56" s="47"/>
      <c r="H56" s="2" t="s">
        <v>7</v>
      </c>
      <c r="I56" s="61"/>
      <c r="J56" s="61"/>
      <c r="K56" s="61"/>
      <c r="L56" s="61"/>
      <c r="M56" s="61"/>
      <c r="N56" s="55">
        <f t="shared" si="5"/>
        <v>0</v>
      </c>
      <c r="O56" s="51">
        <v>0.3</v>
      </c>
      <c r="P56" s="74"/>
      <c r="Q56" s="4"/>
      <c r="R56" s="17" t="s">
        <v>16</v>
      </c>
      <c r="S56" s="16"/>
      <c r="T56" s="39"/>
    </row>
    <row r="57" spans="1:20" ht="15.75" thickBot="1" x14ac:dyDescent="0.3">
      <c r="A57" s="23"/>
      <c r="B57" s="28" t="s">
        <v>20</v>
      </c>
      <c r="C57" s="29"/>
      <c r="D57" s="33" t="str">
        <f>Summary!D9</f>
        <v>f</v>
      </c>
      <c r="E57" s="32"/>
      <c r="F57" s="38"/>
      <c r="G57" s="43"/>
      <c r="H57" s="1" t="s">
        <v>8</v>
      </c>
      <c r="I57" s="65"/>
      <c r="J57" s="65"/>
      <c r="K57" s="65"/>
      <c r="L57" s="65"/>
      <c r="M57" s="65"/>
      <c r="N57" s="56">
        <f t="shared" si="5"/>
        <v>0</v>
      </c>
      <c r="O57" s="53">
        <v>0.3</v>
      </c>
      <c r="P57" s="75"/>
      <c r="Q57" s="4"/>
      <c r="R57" s="18" t="s">
        <v>17</v>
      </c>
      <c r="S57" s="62"/>
      <c r="T57" s="40">
        <f>S57*(-0.5)</f>
        <v>0</v>
      </c>
    </row>
    <row r="58" spans="1:20" x14ac:dyDescent="0.25">
      <c r="A58" s="23"/>
      <c r="B58" s="28"/>
      <c r="C58" s="29"/>
      <c r="D58" s="29"/>
      <c r="E58" s="32"/>
      <c r="F58" s="38"/>
      <c r="G58" s="45" t="s">
        <v>6</v>
      </c>
      <c r="H58" s="46" t="s">
        <v>10</v>
      </c>
      <c r="I58" s="64"/>
      <c r="J58" s="64"/>
      <c r="K58" s="64"/>
      <c r="L58" s="64"/>
      <c r="M58" s="64"/>
      <c r="N58" s="54">
        <f t="shared" si="5"/>
        <v>0</v>
      </c>
      <c r="O58" s="50">
        <v>0.5</v>
      </c>
      <c r="P58" s="73">
        <f>(N58*O58+N59*O59+N60*O60)*10</f>
        <v>0</v>
      </c>
      <c r="Q58" s="4"/>
      <c r="R58" s="36" t="s">
        <v>22</v>
      </c>
      <c r="S58" s="67"/>
      <c r="T58" s="40">
        <f>S58*(-1)</f>
        <v>0</v>
      </c>
    </row>
    <row r="59" spans="1:20" ht="15.75" thickBot="1" x14ac:dyDescent="0.3">
      <c r="A59" s="23"/>
      <c r="B59" s="28" t="s">
        <v>21</v>
      </c>
      <c r="C59" s="29"/>
      <c r="D59" s="30">
        <f>(SUM(P55,P58))/2+T57+T58+T59</f>
        <v>0</v>
      </c>
      <c r="E59" s="32"/>
      <c r="F59" s="38"/>
      <c r="G59" s="47"/>
      <c r="H59" s="6" t="s">
        <v>11</v>
      </c>
      <c r="I59" s="61"/>
      <c r="J59" s="61"/>
      <c r="K59" s="61"/>
      <c r="L59" s="61"/>
      <c r="M59" s="61"/>
      <c r="N59" s="55">
        <f t="shared" si="5"/>
        <v>0</v>
      </c>
      <c r="O59" s="51">
        <v>0.3</v>
      </c>
      <c r="P59" s="74"/>
      <c r="Q59" s="4"/>
      <c r="R59" s="19" t="s">
        <v>23</v>
      </c>
      <c r="S59" s="63"/>
      <c r="T59" s="40">
        <f>S59*(-2)</f>
        <v>0</v>
      </c>
    </row>
    <row r="60" spans="1:20" ht="15.75" thickBot="1" x14ac:dyDescent="0.3">
      <c r="A60" s="41"/>
      <c r="B60" s="28"/>
      <c r="C60" s="29"/>
      <c r="D60" s="29"/>
      <c r="E60" s="32"/>
      <c r="F60" s="38"/>
      <c r="G60" s="44"/>
      <c r="H60" s="48" t="s">
        <v>12</v>
      </c>
      <c r="I60" s="66"/>
      <c r="J60" s="66"/>
      <c r="K60" s="66"/>
      <c r="L60" s="66"/>
      <c r="M60" s="66"/>
      <c r="N60" s="57">
        <f t="shared" si="5"/>
        <v>0</v>
      </c>
      <c r="O60" s="52">
        <v>0.2</v>
      </c>
      <c r="P60" s="75"/>
      <c r="Q60" s="4"/>
      <c r="R60" s="4"/>
      <c r="S60" s="4"/>
      <c r="T60" s="11"/>
    </row>
    <row r="61" spans="1:20" x14ac:dyDescent="0.25">
      <c r="A61" s="41"/>
      <c r="B61" s="28"/>
      <c r="C61" s="29"/>
      <c r="D61" s="15"/>
      <c r="E61" s="32"/>
      <c r="F61" s="38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4"/>
      <c r="B62" s="34"/>
      <c r="C62" s="12"/>
      <c r="D62" s="13"/>
      <c r="E62" s="14"/>
      <c r="F62" s="42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5" t="str">
        <f>A53</f>
        <v>Solo</v>
      </c>
      <c r="B63" s="25"/>
      <c r="C63" s="27"/>
      <c r="D63" s="26"/>
      <c r="E63" s="31"/>
      <c r="F63" s="37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15</v>
      </c>
      <c r="B64" s="28"/>
      <c r="C64" s="29"/>
      <c r="D64" s="29"/>
      <c r="E64" s="32"/>
      <c r="F64" s="38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8" t="s">
        <v>24</v>
      </c>
      <c r="O64" s="38" t="s">
        <v>14</v>
      </c>
      <c r="P64" s="4" t="s">
        <v>13</v>
      </c>
      <c r="Q64" s="4"/>
      <c r="R64" s="4"/>
      <c r="S64" s="4"/>
      <c r="T64" s="11"/>
    </row>
    <row r="65" spans="1:20" ht="15.75" thickBot="1" x14ac:dyDescent="0.3">
      <c r="A65" s="23">
        <v>7</v>
      </c>
      <c r="B65" s="28" t="s">
        <v>19</v>
      </c>
      <c r="C65" s="29"/>
      <c r="D65" s="33" t="str">
        <f>Summary!C10</f>
        <v>Club 7</v>
      </c>
      <c r="E65" s="32"/>
      <c r="F65" s="38"/>
      <c r="G65" s="45" t="s">
        <v>5</v>
      </c>
      <c r="H65" s="46" t="s">
        <v>9</v>
      </c>
      <c r="I65" s="64"/>
      <c r="J65" s="64"/>
      <c r="K65" s="64"/>
      <c r="L65" s="64"/>
      <c r="M65" s="64"/>
      <c r="N65" s="54">
        <f t="shared" ref="N65:N70" si="6">((SUM(I65:M65)-MIN(I65:M65)-MAX(I65:M65)))/3</f>
        <v>0</v>
      </c>
      <c r="O65" s="50">
        <v>0.4</v>
      </c>
      <c r="P65" s="73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3"/>
      <c r="B66" s="28"/>
      <c r="C66" s="29"/>
      <c r="D66" s="29"/>
      <c r="E66" s="32"/>
      <c r="F66" s="38"/>
      <c r="G66" s="47"/>
      <c r="H66" s="2" t="s">
        <v>7</v>
      </c>
      <c r="I66" s="61"/>
      <c r="J66" s="61"/>
      <c r="K66" s="61"/>
      <c r="L66" s="61"/>
      <c r="M66" s="61"/>
      <c r="N66" s="55">
        <f t="shared" si="6"/>
        <v>0</v>
      </c>
      <c r="O66" s="51">
        <v>0.3</v>
      </c>
      <c r="P66" s="74"/>
      <c r="Q66" s="4"/>
      <c r="R66" s="17" t="s">
        <v>16</v>
      </c>
      <c r="S66" s="16"/>
      <c r="T66" s="39"/>
    </row>
    <row r="67" spans="1:20" ht="15.75" thickBot="1" x14ac:dyDescent="0.3">
      <c r="A67" s="23"/>
      <c r="B67" s="28" t="s">
        <v>20</v>
      </c>
      <c r="C67" s="29"/>
      <c r="D67" s="33" t="str">
        <f>Summary!D10</f>
        <v>g</v>
      </c>
      <c r="E67" s="32"/>
      <c r="F67" s="38"/>
      <c r="G67" s="43"/>
      <c r="H67" s="1" t="s">
        <v>8</v>
      </c>
      <c r="I67" s="65"/>
      <c r="J67" s="65"/>
      <c r="K67" s="65"/>
      <c r="L67" s="65"/>
      <c r="M67" s="65"/>
      <c r="N67" s="56">
        <f t="shared" si="6"/>
        <v>0</v>
      </c>
      <c r="O67" s="53">
        <v>0.3</v>
      </c>
      <c r="P67" s="75"/>
      <c r="Q67" s="4"/>
      <c r="R67" s="18" t="s">
        <v>17</v>
      </c>
      <c r="S67" s="62"/>
      <c r="T67" s="40">
        <f>S67*(-0.5)</f>
        <v>0</v>
      </c>
    </row>
    <row r="68" spans="1:20" x14ac:dyDescent="0.25">
      <c r="A68" s="23"/>
      <c r="B68" s="28"/>
      <c r="C68" s="29"/>
      <c r="D68" s="29"/>
      <c r="E68" s="32"/>
      <c r="F68" s="38"/>
      <c r="G68" s="45" t="s">
        <v>6</v>
      </c>
      <c r="H68" s="46" t="s">
        <v>10</v>
      </c>
      <c r="I68" s="64"/>
      <c r="J68" s="64"/>
      <c r="K68" s="64"/>
      <c r="L68" s="64"/>
      <c r="M68" s="64"/>
      <c r="N68" s="54">
        <f t="shared" si="6"/>
        <v>0</v>
      </c>
      <c r="O68" s="50">
        <v>0.5</v>
      </c>
      <c r="P68" s="73">
        <f>(N68*O68+N69*O69+N70*O70)*10</f>
        <v>0</v>
      </c>
      <c r="Q68" s="4"/>
      <c r="R68" s="36" t="s">
        <v>22</v>
      </c>
      <c r="S68" s="67"/>
      <c r="T68" s="40">
        <f>S68*(-1)</f>
        <v>0</v>
      </c>
    </row>
    <row r="69" spans="1:20" ht="15.75" thickBot="1" x14ac:dyDescent="0.3">
      <c r="A69" s="23"/>
      <c r="B69" s="28" t="s">
        <v>21</v>
      </c>
      <c r="C69" s="29"/>
      <c r="D69" s="30">
        <f>(SUM(P65,P68))/2+T67+T68+T69</f>
        <v>0</v>
      </c>
      <c r="E69" s="32"/>
      <c r="F69" s="38"/>
      <c r="G69" s="47"/>
      <c r="H69" s="6" t="s">
        <v>11</v>
      </c>
      <c r="I69" s="61"/>
      <c r="J69" s="61"/>
      <c r="K69" s="61"/>
      <c r="L69" s="61"/>
      <c r="M69" s="61"/>
      <c r="N69" s="55">
        <f t="shared" si="6"/>
        <v>0</v>
      </c>
      <c r="O69" s="51">
        <v>0.3</v>
      </c>
      <c r="P69" s="74"/>
      <c r="Q69" s="4"/>
      <c r="R69" s="19" t="s">
        <v>23</v>
      </c>
      <c r="S69" s="63"/>
      <c r="T69" s="40">
        <f>S69*(-2)</f>
        <v>0</v>
      </c>
    </row>
    <row r="70" spans="1:20" ht="15.75" thickBot="1" x14ac:dyDescent="0.3">
      <c r="A70" s="41"/>
      <c r="B70" s="28"/>
      <c r="C70" s="29"/>
      <c r="D70" s="29"/>
      <c r="E70" s="32"/>
      <c r="F70" s="38"/>
      <c r="G70" s="44"/>
      <c r="H70" s="48" t="s">
        <v>12</v>
      </c>
      <c r="I70" s="66"/>
      <c r="J70" s="66"/>
      <c r="K70" s="66"/>
      <c r="L70" s="66"/>
      <c r="M70" s="66"/>
      <c r="N70" s="57">
        <f t="shared" si="6"/>
        <v>0</v>
      </c>
      <c r="O70" s="52">
        <v>0.2</v>
      </c>
      <c r="P70" s="75"/>
      <c r="Q70" s="4"/>
      <c r="R70" s="4"/>
      <c r="S70" s="4"/>
      <c r="T70" s="11"/>
    </row>
    <row r="71" spans="1:20" x14ac:dyDescent="0.25">
      <c r="A71" s="41"/>
      <c r="B71" s="28"/>
      <c r="C71" s="29"/>
      <c r="D71" s="15"/>
      <c r="E71" s="32"/>
      <c r="F71" s="38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4"/>
      <c r="B72" s="34"/>
      <c r="C72" s="12"/>
      <c r="D72" s="13"/>
      <c r="E72" s="14"/>
      <c r="F72" s="42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5" t="str">
        <f>A63</f>
        <v>Solo</v>
      </c>
      <c r="B73" s="25"/>
      <c r="C73" s="27"/>
      <c r="D73" s="26"/>
      <c r="E73" s="31"/>
      <c r="F73" s="37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15</v>
      </c>
      <c r="B74" s="28"/>
      <c r="C74" s="29"/>
      <c r="D74" s="29"/>
      <c r="E74" s="32"/>
      <c r="F74" s="38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8" t="s">
        <v>24</v>
      </c>
      <c r="O74" s="38" t="s">
        <v>14</v>
      </c>
      <c r="P74" s="4" t="s">
        <v>13</v>
      </c>
      <c r="Q74" s="4"/>
      <c r="R74" s="4"/>
      <c r="S74" s="4"/>
      <c r="T74" s="11"/>
    </row>
    <row r="75" spans="1:20" ht="15.75" thickBot="1" x14ac:dyDescent="0.3">
      <c r="A75" s="23">
        <v>8</v>
      </c>
      <c r="B75" s="28" t="s">
        <v>19</v>
      </c>
      <c r="C75" s="29"/>
      <c r="D75" s="33" t="str">
        <f>Summary!C11</f>
        <v>Club 8</v>
      </c>
      <c r="E75" s="32"/>
      <c r="F75" s="38"/>
      <c r="G75" s="45" t="s">
        <v>5</v>
      </c>
      <c r="H75" s="46" t="s">
        <v>9</v>
      </c>
      <c r="I75" s="64"/>
      <c r="J75" s="64"/>
      <c r="K75" s="64"/>
      <c r="L75" s="64"/>
      <c r="M75" s="64"/>
      <c r="N75" s="54">
        <f t="shared" ref="N75:N80" si="7">((SUM(I75:M75)-MIN(I75:M75)-MAX(I75:M75)))/3</f>
        <v>0</v>
      </c>
      <c r="O75" s="50">
        <v>0.4</v>
      </c>
      <c r="P75" s="73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3"/>
      <c r="B76" s="28"/>
      <c r="C76" s="29"/>
      <c r="D76" s="29"/>
      <c r="E76" s="32"/>
      <c r="F76" s="38"/>
      <c r="G76" s="47"/>
      <c r="H76" s="2" t="s">
        <v>7</v>
      </c>
      <c r="I76" s="61"/>
      <c r="J76" s="61"/>
      <c r="K76" s="61"/>
      <c r="L76" s="61"/>
      <c r="M76" s="61"/>
      <c r="N76" s="55">
        <f t="shared" si="7"/>
        <v>0</v>
      </c>
      <c r="O76" s="51">
        <v>0.3</v>
      </c>
      <c r="P76" s="74"/>
      <c r="Q76" s="4"/>
      <c r="R76" s="17" t="s">
        <v>16</v>
      </c>
      <c r="S76" s="16"/>
      <c r="T76" s="39"/>
    </row>
    <row r="77" spans="1:20" ht="15.75" thickBot="1" x14ac:dyDescent="0.3">
      <c r="A77" s="23"/>
      <c r="B77" s="28" t="s">
        <v>20</v>
      </c>
      <c r="C77" s="29"/>
      <c r="D77" s="33" t="str">
        <f>Summary!D11</f>
        <v>i</v>
      </c>
      <c r="E77" s="32"/>
      <c r="F77" s="38"/>
      <c r="G77" s="43"/>
      <c r="H77" s="1" t="s">
        <v>8</v>
      </c>
      <c r="I77" s="65"/>
      <c r="J77" s="65"/>
      <c r="K77" s="65"/>
      <c r="L77" s="65"/>
      <c r="M77" s="65"/>
      <c r="N77" s="56">
        <f t="shared" si="7"/>
        <v>0</v>
      </c>
      <c r="O77" s="53">
        <v>0.3</v>
      </c>
      <c r="P77" s="75"/>
      <c r="Q77" s="4"/>
      <c r="R77" s="18" t="s">
        <v>17</v>
      </c>
      <c r="S77" s="62"/>
      <c r="T77" s="40">
        <f>S77*(-0.5)</f>
        <v>0</v>
      </c>
    </row>
    <row r="78" spans="1:20" x14ac:dyDescent="0.25">
      <c r="A78" s="23"/>
      <c r="B78" s="28"/>
      <c r="C78" s="29"/>
      <c r="D78" s="29"/>
      <c r="E78" s="32"/>
      <c r="F78" s="38"/>
      <c r="G78" s="45" t="s">
        <v>6</v>
      </c>
      <c r="H78" s="46" t="s">
        <v>10</v>
      </c>
      <c r="I78" s="64"/>
      <c r="J78" s="64"/>
      <c r="K78" s="64"/>
      <c r="L78" s="64"/>
      <c r="M78" s="64"/>
      <c r="N78" s="54">
        <f t="shared" si="7"/>
        <v>0</v>
      </c>
      <c r="O78" s="50">
        <v>0.5</v>
      </c>
      <c r="P78" s="73">
        <f>(N78*O78+N79*O79+N80*O80)*10</f>
        <v>0</v>
      </c>
      <c r="Q78" s="4"/>
      <c r="R78" s="36" t="s">
        <v>22</v>
      </c>
      <c r="S78" s="67"/>
      <c r="T78" s="40">
        <f>S78*(-1)</f>
        <v>0</v>
      </c>
    </row>
    <row r="79" spans="1:20" ht="15.75" thickBot="1" x14ac:dyDescent="0.3">
      <c r="A79" s="23"/>
      <c r="B79" s="28" t="s">
        <v>21</v>
      </c>
      <c r="C79" s="29"/>
      <c r="D79" s="30">
        <f>(SUM(P75,P78))/2+T77+T78+T79</f>
        <v>0</v>
      </c>
      <c r="E79" s="32"/>
      <c r="F79" s="38"/>
      <c r="G79" s="47"/>
      <c r="H79" s="6" t="s">
        <v>11</v>
      </c>
      <c r="I79" s="61"/>
      <c r="J79" s="61"/>
      <c r="K79" s="61"/>
      <c r="L79" s="61"/>
      <c r="M79" s="61"/>
      <c r="N79" s="55">
        <f t="shared" si="7"/>
        <v>0</v>
      </c>
      <c r="O79" s="51">
        <v>0.3</v>
      </c>
      <c r="P79" s="74"/>
      <c r="Q79" s="4"/>
      <c r="R79" s="19" t="s">
        <v>23</v>
      </c>
      <c r="S79" s="63"/>
      <c r="T79" s="40">
        <f>S79*(-2)</f>
        <v>0</v>
      </c>
    </row>
    <row r="80" spans="1:20" ht="15.75" thickBot="1" x14ac:dyDescent="0.3">
      <c r="A80" s="41"/>
      <c r="B80" s="28"/>
      <c r="C80" s="29"/>
      <c r="D80" s="29"/>
      <c r="E80" s="32"/>
      <c r="F80" s="38"/>
      <c r="G80" s="44"/>
      <c r="H80" s="48" t="s">
        <v>12</v>
      </c>
      <c r="I80" s="66"/>
      <c r="J80" s="66"/>
      <c r="K80" s="66"/>
      <c r="L80" s="66"/>
      <c r="M80" s="66"/>
      <c r="N80" s="57">
        <f t="shared" si="7"/>
        <v>0</v>
      </c>
      <c r="O80" s="52">
        <v>0.2</v>
      </c>
      <c r="P80" s="75"/>
      <c r="Q80" s="4"/>
      <c r="R80" s="4"/>
      <c r="S80" s="4"/>
      <c r="T80" s="11"/>
    </row>
    <row r="81" spans="1:20" x14ac:dyDescent="0.25">
      <c r="A81" s="41"/>
      <c r="B81" s="28"/>
      <c r="C81" s="29"/>
      <c r="D81" s="15"/>
      <c r="E81" s="32"/>
      <c r="F81" s="38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4"/>
      <c r="B82" s="34"/>
      <c r="C82" s="12"/>
      <c r="D82" s="13"/>
      <c r="E82" s="14"/>
      <c r="F82" s="42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5" t="str">
        <f>A73</f>
        <v>Solo</v>
      </c>
      <c r="B83" s="25"/>
      <c r="C83" s="27"/>
      <c r="D83" s="26"/>
      <c r="E83" s="31"/>
      <c r="F83" s="37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15</v>
      </c>
      <c r="B84" s="28"/>
      <c r="C84" s="29"/>
      <c r="D84" s="29"/>
      <c r="E84" s="32"/>
      <c r="F84" s="38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8" t="s">
        <v>24</v>
      </c>
      <c r="O84" s="38" t="s">
        <v>14</v>
      </c>
      <c r="P84" s="4" t="s">
        <v>13</v>
      </c>
      <c r="Q84" s="4"/>
      <c r="R84" s="4"/>
      <c r="S84" s="4"/>
      <c r="T84" s="11"/>
    </row>
    <row r="85" spans="1:20" ht="15.75" thickBot="1" x14ac:dyDescent="0.3">
      <c r="A85" s="23">
        <v>9</v>
      </c>
      <c r="B85" s="28" t="s">
        <v>19</v>
      </c>
      <c r="C85" s="29"/>
      <c r="D85" s="33" t="str">
        <f>Summary!C12</f>
        <v>Club 9</v>
      </c>
      <c r="E85" s="32"/>
      <c r="F85" s="38"/>
      <c r="G85" s="45" t="s">
        <v>5</v>
      </c>
      <c r="H85" s="46" t="s">
        <v>9</v>
      </c>
      <c r="I85" s="64"/>
      <c r="J85" s="64"/>
      <c r="K85" s="64"/>
      <c r="L85" s="64"/>
      <c r="M85" s="64"/>
      <c r="N85" s="54">
        <f t="shared" ref="N85:N90" si="8">((SUM(I85:M85)-MIN(I85:M85)-MAX(I85:M85)))/3</f>
        <v>0</v>
      </c>
      <c r="O85" s="50">
        <v>0.4</v>
      </c>
      <c r="P85" s="73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3"/>
      <c r="B86" s="28"/>
      <c r="C86" s="29"/>
      <c r="D86" s="29"/>
      <c r="E86" s="32"/>
      <c r="F86" s="38"/>
      <c r="G86" s="47"/>
      <c r="H86" s="2" t="s">
        <v>7</v>
      </c>
      <c r="I86" s="61"/>
      <c r="J86" s="61"/>
      <c r="K86" s="61"/>
      <c r="L86" s="61"/>
      <c r="M86" s="61"/>
      <c r="N86" s="55">
        <f t="shared" si="8"/>
        <v>0</v>
      </c>
      <c r="O86" s="51">
        <v>0.3</v>
      </c>
      <c r="P86" s="74"/>
      <c r="Q86" s="4"/>
      <c r="R86" s="17" t="s">
        <v>16</v>
      </c>
      <c r="S86" s="16"/>
      <c r="T86" s="39"/>
    </row>
    <row r="87" spans="1:20" ht="15.75" thickBot="1" x14ac:dyDescent="0.3">
      <c r="A87" s="23"/>
      <c r="B87" s="28" t="s">
        <v>20</v>
      </c>
      <c r="C87" s="29"/>
      <c r="D87" s="33" t="str">
        <f>Summary!D12</f>
        <v>j</v>
      </c>
      <c r="E87" s="32"/>
      <c r="F87" s="38"/>
      <c r="G87" s="43"/>
      <c r="H87" s="1" t="s">
        <v>8</v>
      </c>
      <c r="I87" s="65"/>
      <c r="J87" s="65"/>
      <c r="K87" s="65"/>
      <c r="L87" s="65"/>
      <c r="M87" s="65"/>
      <c r="N87" s="56">
        <f t="shared" si="8"/>
        <v>0</v>
      </c>
      <c r="O87" s="53">
        <v>0.3</v>
      </c>
      <c r="P87" s="75"/>
      <c r="Q87" s="4"/>
      <c r="R87" s="18" t="s">
        <v>17</v>
      </c>
      <c r="S87" s="62"/>
      <c r="T87" s="40">
        <f>S87*(-0.5)</f>
        <v>0</v>
      </c>
    </row>
    <row r="88" spans="1:20" x14ac:dyDescent="0.25">
      <c r="A88" s="23"/>
      <c r="B88" s="28"/>
      <c r="C88" s="29"/>
      <c r="D88" s="29"/>
      <c r="E88" s="32"/>
      <c r="F88" s="38"/>
      <c r="G88" s="45" t="s">
        <v>6</v>
      </c>
      <c r="H88" s="46" t="s">
        <v>10</v>
      </c>
      <c r="I88" s="64"/>
      <c r="J88" s="64"/>
      <c r="K88" s="64"/>
      <c r="L88" s="64"/>
      <c r="M88" s="64"/>
      <c r="N88" s="54">
        <f t="shared" si="8"/>
        <v>0</v>
      </c>
      <c r="O88" s="50">
        <v>0.5</v>
      </c>
      <c r="P88" s="73">
        <f>(N88*O88+N89*O89+N90*O90)*10</f>
        <v>0</v>
      </c>
      <c r="Q88" s="4"/>
      <c r="R88" s="36" t="s">
        <v>22</v>
      </c>
      <c r="S88" s="67"/>
      <c r="T88" s="40">
        <f>S88*(-1)</f>
        <v>0</v>
      </c>
    </row>
    <row r="89" spans="1:20" ht="15.75" thickBot="1" x14ac:dyDescent="0.3">
      <c r="A89" s="23"/>
      <c r="B89" s="28" t="s">
        <v>21</v>
      </c>
      <c r="C89" s="29"/>
      <c r="D89" s="30">
        <f>(SUM(P85,P88))/2+T87+T88+T89</f>
        <v>0</v>
      </c>
      <c r="E89" s="32"/>
      <c r="F89" s="38"/>
      <c r="G89" s="47"/>
      <c r="H89" s="6" t="s">
        <v>11</v>
      </c>
      <c r="I89" s="61"/>
      <c r="J89" s="61"/>
      <c r="K89" s="61"/>
      <c r="L89" s="61"/>
      <c r="M89" s="61"/>
      <c r="N89" s="55">
        <f t="shared" si="8"/>
        <v>0</v>
      </c>
      <c r="O89" s="51">
        <v>0.3</v>
      </c>
      <c r="P89" s="74"/>
      <c r="Q89" s="4"/>
      <c r="R89" s="19" t="s">
        <v>23</v>
      </c>
      <c r="S89" s="63"/>
      <c r="T89" s="40">
        <f>S89*(-2)</f>
        <v>0</v>
      </c>
    </row>
    <row r="90" spans="1:20" ht="15.75" thickBot="1" x14ac:dyDescent="0.3">
      <c r="A90" s="41"/>
      <c r="B90" s="28"/>
      <c r="C90" s="29"/>
      <c r="D90" s="29"/>
      <c r="E90" s="32"/>
      <c r="F90" s="38"/>
      <c r="G90" s="44"/>
      <c r="H90" s="48" t="s">
        <v>12</v>
      </c>
      <c r="I90" s="66"/>
      <c r="J90" s="66"/>
      <c r="K90" s="66"/>
      <c r="L90" s="66"/>
      <c r="M90" s="66"/>
      <c r="N90" s="57">
        <f t="shared" si="8"/>
        <v>0</v>
      </c>
      <c r="O90" s="52">
        <v>0.2</v>
      </c>
      <c r="P90" s="75"/>
      <c r="Q90" s="4"/>
      <c r="R90" s="4"/>
      <c r="S90" s="4"/>
      <c r="T90" s="11"/>
    </row>
    <row r="91" spans="1:20" x14ac:dyDescent="0.25">
      <c r="A91" s="41"/>
      <c r="B91" s="28"/>
      <c r="C91" s="29"/>
      <c r="D91" s="15"/>
      <c r="E91" s="32"/>
      <c r="F91" s="38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4"/>
      <c r="B92" s="34"/>
      <c r="C92" s="12"/>
      <c r="D92" s="13"/>
      <c r="E92" s="14"/>
      <c r="F92" s="4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5" t="str">
        <f>A83</f>
        <v>Solo</v>
      </c>
      <c r="B93" s="25"/>
      <c r="C93" s="27"/>
      <c r="D93" s="26"/>
      <c r="E93" s="31"/>
      <c r="F93" s="37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15</v>
      </c>
      <c r="B94" s="28"/>
      <c r="C94" s="29"/>
      <c r="D94" s="29"/>
      <c r="E94" s="32"/>
      <c r="F94" s="38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8" t="s">
        <v>24</v>
      </c>
      <c r="O94" s="38" t="s">
        <v>14</v>
      </c>
      <c r="P94" s="4" t="s">
        <v>13</v>
      </c>
      <c r="Q94" s="4"/>
      <c r="R94" s="4"/>
      <c r="S94" s="4"/>
      <c r="T94" s="11"/>
    </row>
    <row r="95" spans="1:20" ht="15.75" thickBot="1" x14ac:dyDescent="0.3">
      <c r="A95" s="23">
        <v>10</v>
      </c>
      <c r="B95" s="28" t="s">
        <v>19</v>
      </c>
      <c r="C95" s="29"/>
      <c r="D95" s="33" t="str">
        <f>Summary!C13</f>
        <v>Club 10</v>
      </c>
      <c r="E95" s="32"/>
      <c r="F95" s="38"/>
      <c r="G95" s="45" t="s">
        <v>5</v>
      </c>
      <c r="H95" s="46" t="s">
        <v>9</v>
      </c>
      <c r="I95" s="64"/>
      <c r="J95" s="64"/>
      <c r="K95" s="64"/>
      <c r="L95" s="64"/>
      <c r="M95" s="64"/>
      <c r="N95" s="54">
        <f t="shared" ref="N95:N100" si="9">((SUM(I95:M95)-MIN(I95:M95)-MAX(I95:M95)))/3</f>
        <v>0</v>
      </c>
      <c r="O95" s="50">
        <v>0.4</v>
      </c>
      <c r="P95" s="73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3"/>
      <c r="B96" s="28"/>
      <c r="C96" s="29"/>
      <c r="D96" s="29"/>
      <c r="E96" s="32"/>
      <c r="F96" s="38"/>
      <c r="G96" s="47"/>
      <c r="H96" s="2" t="s">
        <v>7</v>
      </c>
      <c r="I96" s="61"/>
      <c r="J96" s="61"/>
      <c r="K96" s="61"/>
      <c r="L96" s="61"/>
      <c r="M96" s="61"/>
      <c r="N96" s="55">
        <f t="shared" si="9"/>
        <v>0</v>
      </c>
      <c r="O96" s="51">
        <v>0.3</v>
      </c>
      <c r="P96" s="74"/>
      <c r="Q96" s="4"/>
      <c r="R96" s="17" t="s">
        <v>16</v>
      </c>
      <c r="S96" s="16"/>
      <c r="T96" s="39"/>
    </row>
    <row r="97" spans="1:20" ht="15.75" thickBot="1" x14ac:dyDescent="0.3">
      <c r="A97" s="23"/>
      <c r="B97" s="28" t="s">
        <v>20</v>
      </c>
      <c r="C97" s="29"/>
      <c r="D97" s="33" t="str">
        <f>Summary!D13</f>
        <v>k</v>
      </c>
      <c r="E97" s="32"/>
      <c r="F97" s="38"/>
      <c r="G97" s="43"/>
      <c r="H97" s="1" t="s">
        <v>8</v>
      </c>
      <c r="I97" s="65"/>
      <c r="J97" s="65"/>
      <c r="K97" s="65"/>
      <c r="L97" s="65"/>
      <c r="M97" s="65"/>
      <c r="N97" s="56">
        <f t="shared" si="9"/>
        <v>0</v>
      </c>
      <c r="O97" s="53">
        <v>0.3</v>
      </c>
      <c r="P97" s="75"/>
      <c r="Q97" s="4"/>
      <c r="R97" s="18" t="s">
        <v>17</v>
      </c>
      <c r="S97" s="62"/>
      <c r="T97" s="40">
        <f>S97*(-0.5)</f>
        <v>0</v>
      </c>
    </row>
    <row r="98" spans="1:20" x14ac:dyDescent="0.25">
      <c r="A98" s="23"/>
      <c r="B98" s="28"/>
      <c r="C98" s="29"/>
      <c r="D98" s="29"/>
      <c r="E98" s="32"/>
      <c r="F98" s="38"/>
      <c r="G98" s="45" t="s">
        <v>6</v>
      </c>
      <c r="H98" s="46" t="s">
        <v>10</v>
      </c>
      <c r="I98" s="64"/>
      <c r="J98" s="64"/>
      <c r="K98" s="64"/>
      <c r="L98" s="64"/>
      <c r="M98" s="64"/>
      <c r="N98" s="54">
        <f t="shared" si="9"/>
        <v>0</v>
      </c>
      <c r="O98" s="50">
        <v>0.5</v>
      </c>
      <c r="P98" s="73">
        <f>(N98*O98+N99*O99+N100*O100)*10</f>
        <v>0</v>
      </c>
      <c r="Q98" s="4"/>
      <c r="R98" s="36" t="s">
        <v>22</v>
      </c>
      <c r="S98" s="67"/>
      <c r="T98" s="40">
        <f>S98*(-1)</f>
        <v>0</v>
      </c>
    </row>
    <row r="99" spans="1:20" ht="15.75" thickBot="1" x14ac:dyDescent="0.3">
      <c r="A99" s="23"/>
      <c r="B99" s="28" t="s">
        <v>21</v>
      </c>
      <c r="C99" s="29"/>
      <c r="D99" s="30">
        <f>(SUM(P95,P98))/2+T97+T98+T99</f>
        <v>0</v>
      </c>
      <c r="E99" s="32"/>
      <c r="F99" s="38"/>
      <c r="G99" s="47"/>
      <c r="H99" s="6" t="s">
        <v>11</v>
      </c>
      <c r="I99" s="61"/>
      <c r="J99" s="61"/>
      <c r="K99" s="61"/>
      <c r="L99" s="61"/>
      <c r="M99" s="61"/>
      <c r="N99" s="55">
        <f t="shared" si="9"/>
        <v>0</v>
      </c>
      <c r="O99" s="51">
        <v>0.3</v>
      </c>
      <c r="P99" s="74"/>
      <c r="Q99" s="4"/>
      <c r="R99" s="19" t="s">
        <v>23</v>
      </c>
      <c r="S99" s="63"/>
      <c r="T99" s="40">
        <f>S99*(-2)</f>
        <v>0</v>
      </c>
    </row>
    <row r="100" spans="1:20" ht="15.75" thickBot="1" x14ac:dyDescent="0.3">
      <c r="A100" s="41"/>
      <c r="B100" s="28"/>
      <c r="C100" s="29"/>
      <c r="D100" s="29"/>
      <c r="E100" s="32"/>
      <c r="F100" s="38"/>
      <c r="G100" s="44"/>
      <c r="H100" s="48" t="s">
        <v>12</v>
      </c>
      <c r="I100" s="66"/>
      <c r="J100" s="66"/>
      <c r="K100" s="66"/>
      <c r="L100" s="66"/>
      <c r="M100" s="66"/>
      <c r="N100" s="57">
        <f t="shared" si="9"/>
        <v>0</v>
      </c>
      <c r="O100" s="52">
        <v>0.2</v>
      </c>
      <c r="P100" s="75"/>
      <c r="Q100" s="4"/>
      <c r="R100" s="4"/>
      <c r="S100" s="4"/>
      <c r="T100" s="11"/>
    </row>
    <row r="101" spans="1:20" x14ac:dyDescent="0.25">
      <c r="A101" s="41"/>
      <c r="B101" s="28"/>
      <c r="C101" s="29"/>
      <c r="D101" s="15"/>
      <c r="E101" s="32"/>
      <c r="F101" s="38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4"/>
      <c r="B102" s="34"/>
      <c r="C102" s="12"/>
      <c r="D102" s="13"/>
      <c r="E102" s="14"/>
      <c r="F102" s="4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5" t="str">
        <f>A93</f>
        <v>Solo</v>
      </c>
      <c r="B103" s="25"/>
      <c r="C103" s="27"/>
      <c r="D103" s="26"/>
      <c r="E103" s="31"/>
      <c r="F103" s="37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15</v>
      </c>
      <c r="B104" s="28"/>
      <c r="C104" s="29"/>
      <c r="D104" s="29"/>
      <c r="E104" s="32"/>
      <c r="F104" s="38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8" t="s">
        <v>24</v>
      </c>
      <c r="O104" s="38" t="s">
        <v>14</v>
      </c>
      <c r="P104" s="4" t="s">
        <v>13</v>
      </c>
      <c r="Q104" s="4"/>
      <c r="R104" s="4"/>
      <c r="S104" s="4"/>
      <c r="T104" s="11"/>
    </row>
    <row r="105" spans="1:20" ht="15.75" thickBot="1" x14ac:dyDescent="0.3">
      <c r="A105" s="23">
        <v>11</v>
      </c>
      <c r="B105" s="28" t="s">
        <v>19</v>
      </c>
      <c r="C105" s="29"/>
      <c r="D105" s="33" t="str">
        <f>Summary!C14</f>
        <v>Club 11</v>
      </c>
      <c r="E105" s="32"/>
      <c r="F105" s="38"/>
      <c r="G105" s="45" t="s">
        <v>5</v>
      </c>
      <c r="H105" s="46" t="s">
        <v>9</v>
      </c>
      <c r="I105" s="64"/>
      <c r="J105" s="64"/>
      <c r="K105" s="64"/>
      <c r="L105" s="64"/>
      <c r="M105" s="64"/>
      <c r="N105" s="54">
        <f t="shared" ref="N105:N110" si="10">((SUM(I105:M105)-MIN(I105:M105)-MAX(I105:M105)))/3</f>
        <v>0</v>
      </c>
      <c r="O105" s="50">
        <v>0.4</v>
      </c>
      <c r="P105" s="73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3"/>
      <c r="B106" s="28"/>
      <c r="C106" s="29"/>
      <c r="D106" s="29"/>
      <c r="E106" s="32"/>
      <c r="F106" s="38"/>
      <c r="G106" s="47"/>
      <c r="H106" s="2" t="s">
        <v>7</v>
      </c>
      <c r="I106" s="61"/>
      <c r="J106" s="61"/>
      <c r="K106" s="61"/>
      <c r="L106" s="61"/>
      <c r="M106" s="61"/>
      <c r="N106" s="55">
        <f t="shared" si="10"/>
        <v>0</v>
      </c>
      <c r="O106" s="51">
        <v>0.3</v>
      </c>
      <c r="P106" s="74"/>
      <c r="Q106" s="4"/>
      <c r="R106" s="17" t="s">
        <v>16</v>
      </c>
      <c r="S106" s="16"/>
      <c r="T106" s="39"/>
    </row>
    <row r="107" spans="1:20" ht="15.75" thickBot="1" x14ac:dyDescent="0.3">
      <c r="A107" s="23"/>
      <c r="B107" s="28" t="s">
        <v>20</v>
      </c>
      <c r="C107" s="29"/>
      <c r="D107" s="33" t="str">
        <f>Summary!D14</f>
        <v>l</v>
      </c>
      <c r="E107" s="32"/>
      <c r="F107" s="38"/>
      <c r="G107" s="43"/>
      <c r="H107" s="1" t="s">
        <v>8</v>
      </c>
      <c r="I107" s="65"/>
      <c r="J107" s="65"/>
      <c r="K107" s="65"/>
      <c r="L107" s="65"/>
      <c r="M107" s="65"/>
      <c r="N107" s="56">
        <f t="shared" si="10"/>
        <v>0</v>
      </c>
      <c r="O107" s="53">
        <v>0.3</v>
      </c>
      <c r="P107" s="75"/>
      <c r="Q107" s="4"/>
      <c r="R107" s="18" t="s">
        <v>17</v>
      </c>
      <c r="S107" s="62"/>
      <c r="T107" s="40">
        <f>S107*(-0.5)</f>
        <v>0</v>
      </c>
    </row>
    <row r="108" spans="1:20" x14ac:dyDescent="0.25">
      <c r="A108" s="23"/>
      <c r="B108" s="28"/>
      <c r="C108" s="29"/>
      <c r="D108" s="29"/>
      <c r="E108" s="32"/>
      <c r="F108" s="38"/>
      <c r="G108" s="45" t="s">
        <v>6</v>
      </c>
      <c r="H108" s="46" t="s">
        <v>10</v>
      </c>
      <c r="I108" s="64"/>
      <c r="J108" s="64"/>
      <c r="K108" s="64"/>
      <c r="L108" s="64"/>
      <c r="M108" s="64"/>
      <c r="N108" s="54">
        <f t="shared" si="10"/>
        <v>0</v>
      </c>
      <c r="O108" s="50">
        <v>0.5</v>
      </c>
      <c r="P108" s="73">
        <f>(N108*O108+N109*O109+N110*O110)*10</f>
        <v>0</v>
      </c>
      <c r="Q108" s="4"/>
      <c r="R108" s="36" t="s">
        <v>22</v>
      </c>
      <c r="S108" s="67"/>
      <c r="T108" s="40">
        <f>S108*(-1)</f>
        <v>0</v>
      </c>
    </row>
    <row r="109" spans="1:20" ht="15.75" thickBot="1" x14ac:dyDescent="0.3">
      <c r="A109" s="23"/>
      <c r="B109" s="28" t="s">
        <v>21</v>
      </c>
      <c r="C109" s="29"/>
      <c r="D109" s="30">
        <f>(SUM(P105,P108))/2+T107+T108+T109</f>
        <v>0</v>
      </c>
      <c r="E109" s="32"/>
      <c r="F109" s="38"/>
      <c r="G109" s="47"/>
      <c r="H109" s="6" t="s">
        <v>11</v>
      </c>
      <c r="I109" s="61"/>
      <c r="J109" s="61"/>
      <c r="K109" s="61"/>
      <c r="L109" s="61"/>
      <c r="M109" s="61"/>
      <c r="N109" s="55">
        <f t="shared" si="10"/>
        <v>0</v>
      </c>
      <c r="O109" s="51">
        <v>0.3</v>
      </c>
      <c r="P109" s="74"/>
      <c r="Q109" s="4"/>
      <c r="R109" s="19" t="s">
        <v>23</v>
      </c>
      <c r="S109" s="63"/>
      <c r="T109" s="40">
        <f>S109*(-2)</f>
        <v>0</v>
      </c>
    </row>
    <row r="110" spans="1:20" ht="15.75" thickBot="1" x14ac:dyDescent="0.3">
      <c r="A110" s="41"/>
      <c r="B110" s="28"/>
      <c r="C110" s="29"/>
      <c r="D110" s="29"/>
      <c r="E110" s="32"/>
      <c r="F110" s="38"/>
      <c r="G110" s="44"/>
      <c r="H110" s="48" t="s">
        <v>12</v>
      </c>
      <c r="I110" s="66"/>
      <c r="J110" s="66"/>
      <c r="K110" s="66"/>
      <c r="L110" s="66"/>
      <c r="M110" s="66"/>
      <c r="N110" s="57">
        <f t="shared" si="10"/>
        <v>0</v>
      </c>
      <c r="O110" s="52">
        <v>0.2</v>
      </c>
      <c r="P110" s="75"/>
      <c r="Q110" s="4"/>
      <c r="R110" s="4"/>
      <c r="S110" s="4"/>
      <c r="T110" s="11"/>
    </row>
    <row r="111" spans="1:20" x14ac:dyDescent="0.25">
      <c r="A111" s="41"/>
      <c r="B111" s="28"/>
      <c r="C111" s="29"/>
      <c r="D111" s="15"/>
      <c r="E111" s="32"/>
      <c r="F111" s="38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4"/>
      <c r="B112" s="34"/>
      <c r="C112" s="12"/>
      <c r="D112" s="13"/>
      <c r="E112" s="14"/>
      <c r="F112" s="42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5" t="str">
        <f>A103</f>
        <v>Solo</v>
      </c>
      <c r="B113" s="25"/>
      <c r="C113" s="27"/>
      <c r="D113" s="26"/>
      <c r="E113" s="31"/>
      <c r="F113" s="37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15</v>
      </c>
      <c r="B114" s="28"/>
      <c r="C114" s="29"/>
      <c r="D114" s="29"/>
      <c r="E114" s="32"/>
      <c r="F114" s="38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8" t="s">
        <v>24</v>
      </c>
      <c r="O114" s="38" t="s">
        <v>14</v>
      </c>
      <c r="P114" s="4" t="s">
        <v>13</v>
      </c>
      <c r="Q114" s="4"/>
      <c r="R114" s="4"/>
      <c r="S114" s="4"/>
      <c r="T114" s="11"/>
    </row>
    <row r="115" spans="1:20" ht="15.75" thickBot="1" x14ac:dyDescent="0.3">
      <c r="A115" s="23">
        <v>12</v>
      </c>
      <c r="B115" s="28" t="s">
        <v>19</v>
      </c>
      <c r="C115" s="29"/>
      <c r="D115" s="33" t="str">
        <f>Summary!C15</f>
        <v>Club 12</v>
      </c>
      <c r="E115" s="32"/>
      <c r="F115" s="38"/>
      <c r="G115" s="45" t="s">
        <v>5</v>
      </c>
      <c r="H115" s="46" t="s">
        <v>9</v>
      </c>
      <c r="I115" s="64"/>
      <c r="J115" s="64"/>
      <c r="K115" s="64"/>
      <c r="L115" s="64"/>
      <c r="M115" s="64"/>
      <c r="N115" s="54">
        <f t="shared" ref="N115:N120" si="11">((SUM(I115:M115)-MIN(I115:M115)-MAX(I115:M115)))/3</f>
        <v>0</v>
      </c>
      <c r="O115" s="50">
        <v>0.4</v>
      </c>
      <c r="P115" s="73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3"/>
      <c r="B116" s="28"/>
      <c r="C116" s="29"/>
      <c r="D116" s="29"/>
      <c r="E116" s="32"/>
      <c r="F116" s="38"/>
      <c r="G116" s="47"/>
      <c r="H116" s="2" t="s">
        <v>7</v>
      </c>
      <c r="I116" s="61"/>
      <c r="J116" s="61"/>
      <c r="K116" s="61"/>
      <c r="L116" s="61"/>
      <c r="M116" s="61"/>
      <c r="N116" s="55">
        <f t="shared" si="11"/>
        <v>0</v>
      </c>
      <c r="O116" s="51">
        <v>0.3</v>
      </c>
      <c r="P116" s="74"/>
      <c r="Q116" s="4"/>
      <c r="R116" s="17" t="s">
        <v>16</v>
      </c>
      <c r="S116" s="16"/>
      <c r="T116" s="39"/>
    </row>
    <row r="117" spans="1:20" ht="15.75" thickBot="1" x14ac:dyDescent="0.3">
      <c r="A117" s="23"/>
      <c r="B117" s="28" t="s">
        <v>20</v>
      </c>
      <c r="C117" s="29"/>
      <c r="D117" s="33" t="str">
        <f>Summary!D15</f>
        <v>m</v>
      </c>
      <c r="E117" s="32"/>
      <c r="F117" s="38"/>
      <c r="G117" s="43"/>
      <c r="H117" s="1" t="s">
        <v>8</v>
      </c>
      <c r="I117" s="65"/>
      <c r="J117" s="65"/>
      <c r="K117" s="65"/>
      <c r="L117" s="65"/>
      <c r="M117" s="65"/>
      <c r="N117" s="56">
        <f t="shared" si="11"/>
        <v>0</v>
      </c>
      <c r="O117" s="53">
        <v>0.3</v>
      </c>
      <c r="P117" s="75"/>
      <c r="Q117" s="4"/>
      <c r="R117" s="18" t="s">
        <v>17</v>
      </c>
      <c r="S117" s="62"/>
      <c r="T117" s="40">
        <f>S117*(-0.5)</f>
        <v>0</v>
      </c>
    </row>
    <row r="118" spans="1:20" x14ac:dyDescent="0.25">
      <c r="A118" s="23"/>
      <c r="B118" s="28"/>
      <c r="C118" s="29"/>
      <c r="D118" s="29"/>
      <c r="E118" s="32"/>
      <c r="F118" s="38"/>
      <c r="G118" s="45" t="s">
        <v>6</v>
      </c>
      <c r="H118" s="46" t="s">
        <v>10</v>
      </c>
      <c r="I118" s="64"/>
      <c r="J118" s="64"/>
      <c r="K118" s="64"/>
      <c r="L118" s="64"/>
      <c r="M118" s="64"/>
      <c r="N118" s="54">
        <f t="shared" si="11"/>
        <v>0</v>
      </c>
      <c r="O118" s="50">
        <v>0.5</v>
      </c>
      <c r="P118" s="73">
        <f>(N118*O118+N119*O119+N120*O120)*10</f>
        <v>0</v>
      </c>
      <c r="Q118" s="4"/>
      <c r="R118" s="36" t="s">
        <v>22</v>
      </c>
      <c r="S118" s="67"/>
      <c r="T118" s="40">
        <f>S118*(-1)</f>
        <v>0</v>
      </c>
    </row>
    <row r="119" spans="1:20" ht="15.75" thickBot="1" x14ac:dyDescent="0.3">
      <c r="A119" s="23"/>
      <c r="B119" s="28" t="s">
        <v>21</v>
      </c>
      <c r="C119" s="29"/>
      <c r="D119" s="30">
        <f>(SUM(P115,P118))/2+T117+T118+T119</f>
        <v>0</v>
      </c>
      <c r="E119" s="32"/>
      <c r="F119" s="38"/>
      <c r="G119" s="47"/>
      <c r="H119" s="6" t="s">
        <v>11</v>
      </c>
      <c r="I119" s="61"/>
      <c r="J119" s="61"/>
      <c r="K119" s="61"/>
      <c r="L119" s="61"/>
      <c r="M119" s="61"/>
      <c r="N119" s="55">
        <f t="shared" si="11"/>
        <v>0</v>
      </c>
      <c r="O119" s="51">
        <v>0.3</v>
      </c>
      <c r="P119" s="74"/>
      <c r="Q119" s="4"/>
      <c r="R119" s="19" t="s">
        <v>23</v>
      </c>
      <c r="S119" s="63"/>
      <c r="T119" s="40">
        <f>S119*(-2)</f>
        <v>0</v>
      </c>
    </row>
    <row r="120" spans="1:20" ht="15.75" thickBot="1" x14ac:dyDescent="0.3">
      <c r="A120" s="41"/>
      <c r="B120" s="28"/>
      <c r="C120" s="29"/>
      <c r="D120" s="29"/>
      <c r="E120" s="32"/>
      <c r="F120" s="38"/>
      <c r="G120" s="44"/>
      <c r="H120" s="48" t="s">
        <v>12</v>
      </c>
      <c r="I120" s="66"/>
      <c r="J120" s="66"/>
      <c r="K120" s="66"/>
      <c r="L120" s="66"/>
      <c r="M120" s="66"/>
      <c r="N120" s="57">
        <f t="shared" si="11"/>
        <v>0</v>
      </c>
      <c r="O120" s="52">
        <v>0.2</v>
      </c>
      <c r="P120" s="75"/>
      <c r="Q120" s="4"/>
      <c r="R120" s="4"/>
      <c r="S120" s="4"/>
      <c r="T120" s="11"/>
    </row>
    <row r="121" spans="1:20" x14ac:dyDescent="0.25">
      <c r="A121" s="41"/>
      <c r="B121" s="28"/>
      <c r="C121" s="29"/>
      <c r="D121" s="15"/>
      <c r="E121" s="32"/>
      <c r="F121" s="38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4"/>
      <c r="B122" s="34"/>
      <c r="C122" s="12"/>
      <c r="D122" s="13"/>
      <c r="E122" s="14"/>
      <c r="F122" s="42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5" t="str">
        <f>A113</f>
        <v>Solo</v>
      </c>
      <c r="B123" s="25"/>
      <c r="C123" s="27"/>
      <c r="D123" s="26"/>
      <c r="E123" s="31"/>
      <c r="F123" s="37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15</v>
      </c>
      <c r="B124" s="28"/>
      <c r="C124" s="29"/>
      <c r="D124" s="29"/>
      <c r="E124" s="32"/>
      <c r="F124" s="38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8" t="s">
        <v>24</v>
      </c>
      <c r="O124" s="38" t="s">
        <v>14</v>
      </c>
      <c r="P124" s="4" t="s">
        <v>13</v>
      </c>
      <c r="Q124" s="4"/>
      <c r="R124" s="4"/>
      <c r="S124" s="4"/>
      <c r="T124" s="11"/>
    </row>
    <row r="125" spans="1:20" ht="15.75" thickBot="1" x14ac:dyDescent="0.3">
      <c r="A125" s="23">
        <v>13</v>
      </c>
      <c r="B125" s="28" t="s">
        <v>19</v>
      </c>
      <c r="C125" s="29"/>
      <c r="D125" s="33" t="str">
        <f>Summary!C16</f>
        <v>Club 13</v>
      </c>
      <c r="E125" s="32"/>
      <c r="F125" s="38"/>
      <c r="G125" s="45" t="s">
        <v>5</v>
      </c>
      <c r="H125" s="46" t="s">
        <v>9</v>
      </c>
      <c r="I125" s="64"/>
      <c r="J125" s="64"/>
      <c r="K125" s="64"/>
      <c r="L125" s="64"/>
      <c r="M125" s="64"/>
      <c r="N125" s="54">
        <f t="shared" ref="N125:N130" si="12">((SUM(I125:M125)-MIN(I125:M125)-MAX(I125:M125)))/3</f>
        <v>0</v>
      </c>
      <c r="O125" s="50">
        <v>0.4</v>
      </c>
      <c r="P125" s="73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3"/>
      <c r="B126" s="28"/>
      <c r="C126" s="29"/>
      <c r="D126" s="29"/>
      <c r="E126" s="32"/>
      <c r="F126" s="38"/>
      <c r="G126" s="47"/>
      <c r="H126" s="2" t="s">
        <v>7</v>
      </c>
      <c r="I126" s="61"/>
      <c r="J126" s="61"/>
      <c r="K126" s="61"/>
      <c r="L126" s="61"/>
      <c r="M126" s="61"/>
      <c r="N126" s="55">
        <f t="shared" si="12"/>
        <v>0</v>
      </c>
      <c r="O126" s="51">
        <v>0.3</v>
      </c>
      <c r="P126" s="74"/>
      <c r="Q126" s="4"/>
      <c r="R126" s="17" t="s">
        <v>16</v>
      </c>
      <c r="S126" s="16"/>
      <c r="T126" s="39"/>
    </row>
    <row r="127" spans="1:20" ht="15.75" thickBot="1" x14ac:dyDescent="0.3">
      <c r="A127" s="23"/>
      <c r="B127" s="28" t="s">
        <v>20</v>
      </c>
      <c r="C127" s="29"/>
      <c r="D127" s="33" t="str">
        <f>Summary!D16</f>
        <v>n</v>
      </c>
      <c r="E127" s="32"/>
      <c r="F127" s="38"/>
      <c r="G127" s="43"/>
      <c r="H127" s="1" t="s">
        <v>8</v>
      </c>
      <c r="I127" s="65"/>
      <c r="J127" s="65"/>
      <c r="K127" s="65"/>
      <c r="L127" s="65"/>
      <c r="M127" s="65"/>
      <c r="N127" s="56">
        <f t="shared" si="12"/>
        <v>0</v>
      </c>
      <c r="O127" s="53">
        <v>0.3</v>
      </c>
      <c r="P127" s="75"/>
      <c r="Q127" s="4"/>
      <c r="R127" s="18" t="s">
        <v>17</v>
      </c>
      <c r="S127" s="62"/>
      <c r="T127" s="40">
        <f>S127*(-0.5)</f>
        <v>0</v>
      </c>
    </row>
    <row r="128" spans="1:20" x14ac:dyDescent="0.25">
      <c r="A128" s="23"/>
      <c r="B128" s="28"/>
      <c r="C128" s="29"/>
      <c r="D128" s="29"/>
      <c r="E128" s="32"/>
      <c r="F128" s="38"/>
      <c r="G128" s="45" t="s">
        <v>6</v>
      </c>
      <c r="H128" s="46" t="s">
        <v>10</v>
      </c>
      <c r="I128" s="64"/>
      <c r="J128" s="64"/>
      <c r="K128" s="64"/>
      <c r="L128" s="64"/>
      <c r="M128" s="64"/>
      <c r="N128" s="54">
        <f t="shared" si="12"/>
        <v>0</v>
      </c>
      <c r="O128" s="50">
        <v>0.5</v>
      </c>
      <c r="P128" s="73">
        <f>(N128*O128+N129*O129+N130*O130)*10</f>
        <v>0</v>
      </c>
      <c r="Q128" s="4"/>
      <c r="R128" s="36" t="s">
        <v>22</v>
      </c>
      <c r="S128" s="67"/>
      <c r="T128" s="40">
        <f>S128*(-1)</f>
        <v>0</v>
      </c>
    </row>
    <row r="129" spans="1:20" ht="15.75" thickBot="1" x14ac:dyDescent="0.3">
      <c r="A129" s="23"/>
      <c r="B129" s="28" t="s">
        <v>21</v>
      </c>
      <c r="C129" s="29"/>
      <c r="D129" s="30">
        <f>(SUM(P125,P128))/2+T127+T128+T129</f>
        <v>0</v>
      </c>
      <c r="E129" s="32"/>
      <c r="F129" s="38"/>
      <c r="G129" s="47"/>
      <c r="H129" s="6" t="s">
        <v>11</v>
      </c>
      <c r="I129" s="61"/>
      <c r="J129" s="61"/>
      <c r="K129" s="61"/>
      <c r="L129" s="61"/>
      <c r="M129" s="61"/>
      <c r="N129" s="55">
        <f t="shared" si="12"/>
        <v>0</v>
      </c>
      <c r="O129" s="51">
        <v>0.3</v>
      </c>
      <c r="P129" s="74"/>
      <c r="Q129" s="4"/>
      <c r="R129" s="19" t="s">
        <v>23</v>
      </c>
      <c r="S129" s="63"/>
      <c r="T129" s="40">
        <f>S129*(-2)</f>
        <v>0</v>
      </c>
    </row>
    <row r="130" spans="1:20" ht="15.75" thickBot="1" x14ac:dyDescent="0.3">
      <c r="A130" s="41"/>
      <c r="B130" s="28"/>
      <c r="C130" s="29"/>
      <c r="D130" s="29"/>
      <c r="E130" s="32"/>
      <c r="F130" s="38"/>
      <c r="G130" s="44"/>
      <c r="H130" s="48" t="s">
        <v>12</v>
      </c>
      <c r="I130" s="66"/>
      <c r="J130" s="66"/>
      <c r="K130" s="66"/>
      <c r="L130" s="66"/>
      <c r="M130" s="66"/>
      <c r="N130" s="57">
        <f t="shared" si="12"/>
        <v>0</v>
      </c>
      <c r="O130" s="52">
        <v>0.2</v>
      </c>
      <c r="P130" s="75"/>
      <c r="Q130" s="4"/>
      <c r="R130" s="4"/>
      <c r="S130" s="4"/>
      <c r="T130" s="11"/>
    </row>
    <row r="131" spans="1:20" x14ac:dyDescent="0.25">
      <c r="A131" s="41"/>
      <c r="B131" s="28"/>
      <c r="C131" s="29"/>
      <c r="D131" s="15"/>
      <c r="E131" s="32"/>
      <c r="F131" s="38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4"/>
      <c r="B132" s="34"/>
      <c r="C132" s="12"/>
      <c r="D132" s="13"/>
      <c r="E132" s="14"/>
      <c r="F132" s="42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5" t="str">
        <f>A123</f>
        <v>Solo</v>
      </c>
      <c r="B133" s="25"/>
      <c r="C133" s="27"/>
      <c r="D133" s="26"/>
      <c r="E133" s="31"/>
      <c r="F133" s="37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15</v>
      </c>
      <c r="B134" s="28"/>
      <c r="C134" s="29"/>
      <c r="D134" s="29"/>
      <c r="E134" s="32"/>
      <c r="F134" s="38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8" t="s">
        <v>24</v>
      </c>
      <c r="O134" s="38" t="s">
        <v>14</v>
      </c>
      <c r="P134" s="4" t="s">
        <v>13</v>
      </c>
      <c r="Q134" s="4"/>
      <c r="R134" s="4"/>
      <c r="S134" s="4"/>
      <c r="T134" s="11"/>
    </row>
    <row r="135" spans="1:20" ht="15.75" thickBot="1" x14ac:dyDescent="0.3">
      <c r="A135" s="23">
        <v>14</v>
      </c>
      <c r="B135" s="28" t="s">
        <v>19</v>
      </c>
      <c r="C135" s="29"/>
      <c r="D135" s="33" t="str">
        <f>Summary!C17</f>
        <v>Club 14</v>
      </c>
      <c r="E135" s="32"/>
      <c r="F135" s="38"/>
      <c r="G135" s="45" t="s">
        <v>5</v>
      </c>
      <c r="H135" s="46" t="s">
        <v>9</v>
      </c>
      <c r="I135" s="64"/>
      <c r="J135" s="64"/>
      <c r="K135" s="64"/>
      <c r="L135" s="64"/>
      <c r="M135" s="64"/>
      <c r="N135" s="54">
        <f t="shared" ref="N135:N140" si="13">((SUM(I135:M135)-MIN(I135:M135)-MAX(I135:M135)))/3</f>
        <v>0</v>
      </c>
      <c r="O135" s="50">
        <v>0.4</v>
      </c>
      <c r="P135" s="73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3"/>
      <c r="B136" s="28"/>
      <c r="C136" s="29"/>
      <c r="D136" s="29"/>
      <c r="E136" s="32"/>
      <c r="F136" s="38"/>
      <c r="G136" s="47"/>
      <c r="H136" s="2" t="s">
        <v>7</v>
      </c>
      <c r="I136" s="61"/>
      <c r="J136" s="61"/>
      <c r="K136" s="61"/>
      <c r="L136" s="61"/>
      <c r="M136" s="61"/>
      <c r="N136" s="55">
        <f t="shared" si="13"/>
        <v>0</v>
      </c>
      <c r="O136" s="51">
        <v>0.3</v>
      </c>
      <c r="P136" s="74"/>
      <c r="Q136" s="4"/>
      <c r="R136" s="17" t="s">
        <v>16</v>
      </c>
      <c r="S136" s="16"/>
      <c r="T136" s="39"/>
    </row>
    <row r="137" spans="1:20" ht="15.75" thickBot="1" x14ac:dyDescent="0.3">
      <c r="A137" s="23"/>
      <c r="B137" s="28" t="s">
        <v>20</v>
      </c>
      <c r="C137" s="29"/>
      <c r="D137" s="33" t="str">
        <f>Summary!D17</f>
        <v>o</v>
      </c>
      <c r="E137" s="32"/>
      <c r="F137" s="38"/>
      <c r="G137" s="43"/>
      <c r="H137" s="1" t="s">
        <v>8</v>
      </c>
      <c r="I137" s="65"/>
      <c r="J137" s="65"/>
      <c r="K137" s="65"/>
      <c r="L137" s="65"/>
      <c r="M137" s="65"/>
      <c r="N137" s="56">
        <f t="shared" si="13"/>
        <v>0</v>
      </c>
      <c r="O137" s="53">
        <v>0.3</v>
      </c>
      <c r="P137" s="75"/>
      <c r="Q137" s="4"/>
      <c r="R137" s="18" t="s">
        <v>17</v>
      </c>
      <c r="S137" s="62"/>
      <c r="T137" s="40">
        <f>S137*(-0.5)</f>
        <v>0</v>
      </c>
    </row>
    <row r="138" spans="1:20" x14ac:dyDescent="0.25">
      <c r="A138" s="23"/>
      <c r="B138" s="28"/>
      <c r="C138" s="29"/>
      <c r="D138" s="29"/>
      <c r="E138" s="32"/>
      <c r="F138" s="38"/>
      <c r="G138" s="45" t="s">
        <v>6</v>
      </c>
      <c r="H138" s="46" t="s">
        <v>10</v>
      </c>
      <c r="I138" s="64"/>
      <c r="J138" s="64"/>
      <c r="K138" s="64"/>
      <c r="L138" s="64"/>
      <c r="M138" s="64"/>
      <c r="N138" s="54">
        <f t="shared" si="13"/>
        <v>0</v>
      </c>
      <c r="O138" s="50">
        <v>0.5</v>
      </c>
      <c r="P138" s="73">
        <f>(N138*O138+N139*O139+N140*O140)*10</f>
        <v>0</v>
      </c>
      <c r="Q138" s="4"/>
      <c r="R138" s="36" t="s">
        <v>22</v>
      </c>
      <c r="S138" s="67"/>
      <c r="T138" s="40">
        <f>S138*(-1)</f>
        <v>0</v>
      </c>
    </row>
    <row r="139" spans="1:20" ht="15.75" thickBot="1" x14ac:dyDescent="0.3">
      <c r="A139" s="23"/>
      <c r="B139" s="28" t="s">
        <v>21</v>
      </c>
      <c r="C139" s="29"/>
      <c r="D139" s="30">
        <f>(SUM(P135,P138))/2+T137+T138+T139</f>
        <v>0</v>
      </c>
      <c r="E139" s="32"/>
      <c r="F139" s="38"/>
      <c r="G139" s="47"/>
      <c r="H139" s="6" t="s">
        <v>11</v>
      </c>
      <c r="I139" s="61"/>
      <c r="J139" s="61"/>
      <c r="K139" s="61"/>
      <c r="L139" s="61"/>
      <c r="M139" s="61"/>
      <c r="N139" s="55">
        <f t="shared" si="13"/>
        <v>0</v>
      </c>
      <c r="O139" s="51">
        <v>0.3</v>
      </c>
      <c r="P139" s="74"/>
      <c r="Q139" s="4"/>
      <c r="R139" s="19" t="s">
        <v>23</v>
      </c>
      <c r="S139" s="63"/>
      <c r="T139" s="40">
        <f>S139*(-2)</f>
        <v>0</v>
      </c>
    </row>
    <row r="140" spans="1:20" ht="15.75" thickBot="1" x14ac:dyDescent="0.3">
      <c r="A140" s="41"/>
      <c r="B140" s="28"/>
      <c r="C140" s="29"/>
      <c r="D140" s="29"/>
      <c r="E140" s="32"/>
      <c r="F140" s="38"/>
      <c r="G140" s="44"/>
      <c r="H140" s="48" t="s">
        <v>12</v>
      </c>
      <c r="I140" s="66"/>
      <c r="J140" s="66"/>
      <c r="K140" s="66"/>
      <c r="L140" s="66"/>
      <c r="M140" s="66"/>
      <c r="N140" s="57">
        <f t="shared" si="13"/>
        <v>0</v>
      </c>
      <c r="O140" s="52">
        <v>0.2</v>
      </c>
      <c r="P140" s="75"/>
      <c r="Q140" s="4"/>
      <c r="R140" s="4"/>
      <c r="S140" s="4"/>
      <c r="T140" s="11"/>
    </row>
    <row r="141" spans="1:20" x14ac:dyDescent="0.25">
      <c r="A141" s="41"/>
      <c r="B141" s="28"/>
      <c r="C141" s="29"/>
      <c r="D141" s="15"/>
      <c r="E141" s="32"/>
      <c r="F141" s="38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4"/>
      <c r="B142" s="34"/>
      <c r="C142" s="12"/>
      <c r="D142" s="13"/>
      <c r="E142" s="14"/>
      <c r="F142" s="42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5" t="str">
        <f>A133</f>
        <v>Solo</v>
      </c>
      <c r="B143" s="25"/>
      <c r="C143" s="27"/>
      <c r="D143" s="26"/>
      <c r="E143" s="31"/>
      <c r="F143" s="37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15</v>
      </c>
      <c r="B144" s="28"/>
      <c r="C144" s="29"/>
      <c r="D144" s="29"/>
      <c r="E144" s="32"/>
      <c r="F144" s="38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8" t="s">
        <v>24</v>
      </c>
      <c r="O144" s="38" t="s">
        <v>14</v>
      </c>
      <c r="P144" s="4" t="s">
        <v>13</v>
      </c>
      <c r="Q144" s="4"/>
      <c r="R144" s="4"/>
      <c r="S144" s="4"/>
      <c r="T144" s="11"/>
    </row>
    <row r="145" spans="1:20" ht="15.75" thickBot="1" x14ac:dyDescent="0.3">
      <c r="A145" s="23">
        <v>15</v>
      </c>
      <c r="B145" s="28" t="s">
        <v>19</v>
      </c>
      <c r="C145" s="29"/>
      <c r="D145" s="33" t="str">
        <f>Summary!C18</f>
        <v>Club 15</v>
      </c>
      <c r="E145" s="32"/>
      <c r="F145" s="38"/>
      <c r="G145" s="45" t="s">
        <v>5</v>
      </c>
      <c r="H145" s="46" t="s">
        <v>9</v>
      </c>
      <c r="I145" s="64"/>
      <c r="J145" s="64"/>
      <c r="K145" s="64"/>
      <c r="L145" s="64"/>
      <c r="M145" s="64"/>
      <c r="N145" s="54">
        <f t="shared" ref="N145:N150" si="14">((SUM(I145:M145)-MIN(I145:M145)-MAX(I145:M145)))/3</f>
        <v>0</v>
      </c>
      <c r="O145" s="50">
        <v>0.4</v>
      </c>
      <c r="P145" s="73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3"/>
      <c r="B146" s="28"/>
      <c r="C146" s="29"/>
      <c r="D146" s="29"/>
      <c r="E146" s="32"/>
      <c r="F146" s="38"/>
      <c r="G146" s="47"/>
      <c r="H146" s="2" t="s">
        <v>7</v>
      </c>
      <c r="I146" s="61"/>
      <c r="J146" s="61"/>
      <c r="K146" s="61"/>
      <c r="L146" s="61"/>
      <c r="M146" s="61"/>
      <c r="N146" s="55">
        <f t="shared" si="14"/>
        <v>0</v>
      </c>
      <c r="O146" s="51">
        <v>0.3</v>
      </c>
      <c r="P146" s="74"/>
      <c r="Q146" s="4"/>
      <c r="R146" s="17" t="s">
        <v>16</v>
      </c>
      <c r="S146" s="16"/>
      <c r="T146" s="39"/>
    </row>
    <row r="147" spans="1:20" ht="15.75" thickBot="1" x14ac:dyDescent="0.3">
      <c r="A147" s="23"/>
      <c r="B147" s="28" t="s">
        <v>20</v>
      </c>
      <c r="C147" s="29"/>
      <c r="D147" s="33" t="str">
        <f>Summary!D18</f>
        <v>p</v>
      </c>
      <c r="E147" s="32"/>
      <c r="F147" s="38"/>
      <c r="G147" s="43"/>
      <c r="H147" s="1" t="s">
        <v>8</v>
      </c>
      <c r="I147" s="65"/>
      <c r="J147" s="65"/>
      <c r="K147" s="65"/>
      <c r="L147" s="65"/>
      <c r="M147" s="65"/>
      <c r="N147" s="56">
        <f t="shared" si="14"/>
        <v>0</v>
      </c>
      <c r="O147" s="53">
        <v>0.3</v>
      </c>
      <c r="P147" s="75"/>
      <c r="Q147" s="4"/>
      <c r="R147" s="18" t="s">
        <v>17</v>
      </c>
      <c r="S147" s="62"/>
      <c r="T147" s="40">
        <f>S147*(-0.5)</f>
        <v>0</v>
      </c>
    </row>
    <row r="148" spans="1:20" x14ac:dyDescent="0.25">
      <c r="A148" s="23"/>
      <c r="B148" s="28"/>
      <c r="C148" s="29"/>
      <c r="D148" s="29"/>
      <c r="E148" s="32"/>
      <c r="F148" s="38"/>
      <c r="G148" s="45" t="s">
        <v>6</v>
      </c>
      <c r="H148" s="46" t="s">
        <v>10</v>
      </c>
      <c r="I148" s="64"/>
      <c r="J148" s="64"/>
      <c r="K148" s="64"/>
      <c r="L148" s="64"/>
      <c r="M148" s="64"/>
      <c r="N148" s="54">
        <f t="shared" si="14"/>
        <v>0</v>
      </c>
      <c r="O148" s="50">
        <v>0.5</v>
      </c>
      <c r="P148" s="73">
        <f>(N148*O148+N149*O149+N150*O150)*10</f>
        <v>0</v>
      </c>
      <c r="Q148" s="4"/>
      <c r="R148" s="36" t="s">
        <v>22</v>
      </c>
      <c r="S148" s="67"/>
      <c r="T148" s="40">
        <f>S148*(-1)</f>
        <v>0</v>
      </c>
    </row>
    <row r="149" spans="1:20" ht="15.75" thickBot="1" x14ac:dyDescent="0.3">
      <c r="A149" s="23"/>
      <c r="B149" s="28" t="s">
        <v>21</v>
      </c>
      <c r="C149" s="29"/>
      <c r="D149" s="30">
        <f>(SUM(P145,P148))/2+T147+T148+T149</f>
        <v>0</v>
      </c>
      <c r="E149" s="32"/>
      <c r="F149" s="38"/>
      <c r="G149" s="47"/>
      <c r="H149" s="6" t="s">
        <v>11</v>
      </c>
      <c r="I149" s="61"/>
      <c r="J149" s="61"/>
      <c r="K149" s="61"/>
      <c r="L149" s="61"/>
      <c r="M149" s="61"/>
      <c r="N149" s="55">
        <f t="shared" si="14"/>
        <v>0</v>
      </c>
      <c r="O149" s="51">
        <v>0.3</v>
      </c>
      <c r="P149" s="74"/>
      <c r="Q149" s="4"/>
      <c r="R149" s="19" t="s">
        <v>23</v>
      </c>
      <c r="S149" s="63"/>
      <c r="T149" s="40">
        <f>S149*(-2)</f>
        <v>0</v>
      </c>
    </row>
    <row r="150" spans="1:20" ht="15.75" thickBot="1" x14ac:dyDescent="0.3">
      <c r="A150" s="41"/>
      <c r="B150" s="28"/>
      <c r="C150" s="29"/>
      <c r="D150" s="29"/>
      <c r="E150" s="32"/>
      <c r="F150" s="38"/>
      <c r="G150" s="44"/>
      <c r="H150" s="48" t="s">
        <v>12</v>
      </c>
      <c r="I150" s="66"/>
      <c r="J150" s="66"/>
      <c r="K150" s="66"/>
      <c r="L150" s="66"/>
      <c r="M150" s="66"/>
      <c r="N150" s="57">
        <f t="shared" si="14"/>
        <v>0</v>
      </c>
      <c r="O150" s="52">
        <v>0.2</v>
      </c>
      <c r="P150" s="75"/>
      <c r="Q150" s="4"/>
      <c r="R150" s="4"/>
      <c r="S150" s="4"/>
      <c r="T150" s="11"/>
    </row>
    <row r="151" spans="1:20" x14ac:dyDescent="0.25">
      <c r="A151" s="41"/>
      <c r="B151" s="28"/>
      <c r="C151" s="29"/>
      <c r="D151" s="15"/>
      <c r="E151" s="32"/>
      <c r="F151" s="38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4"/>
      <c r="B152" s="34"/>
      <c r="C152" s="12"/>
      <c r="D152" s="13"/>
      <c r="E152" s="14"/>
      <c r="F152" s="42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Instructions</vt:lpstr>
      <vt:lpstr>Summary</vt:lpstr>
      <vt:lpstr>Masters Free Routines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Fanny Bouvry</cp:lastModifiedBy>
  <dcterms:created xsi:type="dcterms:W3CDTF">2015-11-15T10:55:33Z</dcterms:created>
  <dcterms:modified xsi:type="dcterms:W3CDTF">2017-04-08T18:06:15Z</dcterms:modified>
</cp:coreProperties>
</file>